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tabRatio="781"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definedNames>
    <definedName name="_xlnm.Print_Titles" localSheetId="6">部门基本支出预算表04!$A:$W,部门基本支出预算表04!$1:$8</definedName>
    <definedName name="_xlnm.Print_Titles" localSheetId="7">'部门项目支出预算表05-1'!$A:$W,'部门项目支出预算表05-1'!$1:$7</definedName>
    <definedName name="_xlnm.Print_Titles" localSheetId="10">部门政府采购预算表07!$A:$Q,部门政府采购预算表07!$1:$7</definedName>
    <definedName name="_xlnm.Print_Titles" localSheetId="8">'部门项目支出绩效目标表05-2'!$A:$J,'部门项目支出绩效目标表05-2'!$1:$5</definedName>
    <definedName name="_xlnm.Print_Titles" localSheetId="4">'一般公共预算支出预算表02-2'!$A:$G,'一般公共预算支出预算表02-2'!$1:$6</definedName>
    <definedName name="_xlnm.Print_Titles" localSheetId="14">新增资产配置表10!$A:$H,新增资产配置表10!$1:$6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<sst xmlns="http://schemas.openxmlformats.org/spreadsheetml/2006/main" count="2688" uniqueCount="721">
  <si>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</si>
  <si>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</si>
  <si>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</si>
  <si>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</si>
  <si>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</si>
  <si>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</si>
  <si>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</si>
  <si>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</si>
  <si>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</si>
  <si>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</si>
  <si>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</si>
  <si>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</si>
  <si>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</si>
  <si>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</si>
  <si>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</si>
  <si>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</si>
  <si>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</si>
  <si>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</si>
  <si>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</si>
  <si>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</si>
  <si>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</si>
  <si>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</si>
  <si>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</si>
  <si>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</si>
  <si>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</si>
  <si>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</si>
  <si>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</si>
  <si>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</si>
  <si>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</si>
  <si>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</si>
  <si>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</si>
  <si>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</si>
  <si>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</si>
  <si>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</si>
  <si>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</si>
  <si>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</si>
  <si>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</si>
  <si>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</si>
  <si>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</si>
  <si>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</si>
  <si>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</si>
  <si>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</si>
  <si>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</si>
  <si>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</si>
  <si>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</si>
  <si>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164</t>
  </si>
  <si>
    <t>云南省粮食和物资储备局</t>
  </si>
  <si>
    <t>164001</t>
  </si>
  <si>
    <t>164005</t>
  </si>
  <si>
    <t>云南省粮油科学研究院（云南省粮油产品质量监督检验测试中心）</t>
  </si>
  <si>
    <t>164006</t>
  </si>
  <si>
    <t>云南省战略和应急物资储备中心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</si>
  <si>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</si>
  <si>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</si>
  <si>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</si>
  <si>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</si>
  <si>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</si>
  <si>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</si>
  <si>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</si>
  <si>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</si>
  <si>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</si>
  <si>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</si>
  <si>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</si>
  <si>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</si>
  <si>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</si>
  <si>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</si>
  <si>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</si>
  <si>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20138</t>
  </si>
  <si>
    <t>市场监督管理事务</t>
  </si>
  <si>
    <t>2013815</t>
  </si>
  <si>
    <t>质量安全监管</t>
  </si>
  <si>
    <t>206</t>
  </si>
  <si>
    <t>科学技术支出</t>
  </si>
  <si>
    <t>20603</t>
  </si>
  <si>
    <t>应用研究</t>
  </si>
  <si>
    <t>2060301</t>
  </si>
  <si>
    <t>机构运行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</si>
  <si>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</si>
  <si>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</si>
  <si>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</si>
  <si>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</si>
  <si>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</si>
  <si>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</si>
  <si>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</si>
  <si>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</si>
  <si>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</si>
  <si>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</si>
  <si>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</si>
  <si>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</si>
  <si>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</si>
  <si>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</si>
  <si>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</si>
  <si>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</si>
  <si>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</si>
  <si>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</si>
  <si>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</si>
  <si>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</si>
  <si>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</si>
  <si>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</si>
  <si>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</si>
  <si>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</si>
  <si>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</si>
  <si>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</si>
  <si>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</si>
  <si>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</si>
  <si>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</si>
  <si>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</si>
  <si>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</si>
  <si>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</si>
  <si>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</si>
  <si>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</si>
  <si>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</si>
  <si>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2220101</t>
  </si>
  <si>
    <t>行政运行</t>
  </si>
  <si>
    <t>2220102</t>
  </si>
  <si>
    <t>一般行政管理事务</t>
  </si>
  <si>
    <t>2220105</t>
  </si>
  <si>
    <t>信息统计</t>
  </si>
  <si>
    <t>2220106</t>
  </si>
  <si>
    <t>专项业务活动</t>
  </si>
  <si>
    <t>2220115</t>
  </si>
  <si>
    <t>粮食风险基金</t>
  </si>
  <si>
    <t>2220150</t>
  </si>
  <si>
    <t>事业运行</t>
  </si>
  <si>
    <t>2220199</t>
  </si>
  <si>
    <t>其他粮油物资事务支出</t>
  </si>
  <si>
    <t>22203</t>
  </si>
  <si>
    <t>能源储备</t>
  </si>
  <si>
    <t>2220305</t>
  </si>
  <si>
    <t>成品油储备</t>
  </si>
  <si>
    <t>22205</t>
  </si>
  <si>
    <t>重要商品储备</t>
  </si>
  <si>
    <t>2220511</t>
  </si>
  <si>
    <t>应急物资储备</t>
  </si>
  <si>
    <t>224</t>
  </si>
  <si>
    <t>灾害防治及应急管理支出</t>
  </si>
  <si>
    <t>22401</t>
  </si>
  <si>
    <t>应急管理事务</t>
  </si>
  <si>
    <t>2240108</t>
  </si>
  <si>
    <t>应急救援</t>
  </si>
  <si>
    <t>22499</t>
  </si>
  <si>
    <t>其他灾害防治及应急管理支出</t>
  </si>
  <si>
    <t>2249999</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</si>
  <si>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</si>
  <si>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</si>
  <si>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</si>
  <si>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</si>
  <si>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</si>
  <si>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</si>
  <si>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</si>
  <si>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</si>
  <si>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</si>
  <si>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</si>
  <si>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</si>
  <si>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</si>
  <si>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</si>
  <si>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</si>
  <si>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</si>
  <si>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</si>
  <si>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</si>
  <si>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</si>
  <si>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</si>
  <si>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</si>
  <si>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</si>
  <si>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</si>
  <si>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</si>
  <si>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</si>
  <si>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</si>
  <si>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</si>
  <si>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</si>
  <si>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</si>
  <si>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</si>
  <si>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</si>
  <si>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</si>
  <si>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</si>
  <si>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</si>
  <si>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</si>
  <si>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</si>
  <si>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</si>
  <si>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</si>
  <si>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</si>
  <si>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</si>
  <si>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</si>
  <si>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</si>
  <si>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</si>
  <si>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</si>
  <si>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</si>
  <si>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</si>
  <si>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</si>
  <si>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</si>
  <si>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</si>
  <si>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530000210000000023564</t>
  </si>
  <si>
    <t>行政人员支出工资</t>
  </si>
  <si>
    <t>30101</t>
  </si>
  <si>
    <t>基本工资</t>
  </si>
  <si>
    <t>30102</t>
  </si>
  <si>
    <t>津贴补贴</t>
  </si>
  <si>
    <t>30103</t>
  </si>
  <si>
    <t>奖金</t>
  </si>
  <si>
    <t>530000210000000023565</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</si>
  <si>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</si>
  <si>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</si>
  <si>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</si>
  <si>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</si>
  <si>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</si>
  <si>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</si>
  <si>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</si>
  <si>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</si>
  <si>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</si>
  <si>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</si>
  <si>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</si>
  <si>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530000210000000023567</t>
  </si>
  <si>
    <t>30113</t>
  </si>
  <si>
    <t>530000210000000023570</t>
  </si>
  <si>
    <t>公车购置及运维费</t>
  </si>
  <si>
    <t>30231</t>
  </si>
  <si>
    <t>公务用车运行维护费</t>
  </si>
  <si>
    <t>530000210000000023571</t>
  </si>
  <si>
    <t>30217</t>
  </si>
  <si>
    <t>530000210000000023572</t>
  </si>
  <si>
    <t>行政人员公务交通补贴</t>
  </si>
  <si>
    <t>30239</t>
  </si>
  <si>
    <t>其他交通费用</t>
  </si>
  <si>
    <t>530000210000000023573</t>
  </si>
  <si>
    <t>工会经费</t>
  </si>
  <si>
    <t>30228</t>
  </si>
  <si>
    <t>530000210000000023574</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</si>
  <si>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</si>
  <si>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</si>
  <si>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</si>
  <si>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</si>
  <si>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</si>
  <si>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</si>
  <si>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</si>
  <si>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</si>
  <si>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</si>
  <si>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</si>
  <si>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</si>
  <si>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</si>
  <si>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</si>
  <si>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</si>
  <si>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</si>
  <si>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</si>
  <si>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</si>
  <si>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</si>
  <si>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</si>
  <si>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</si>
  <si>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</si>
  <si>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</si>
  <si>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</si>
  <si>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30229</t>
  </si>
  <si>
    <t>福利费</t>
  </si>
  <si>
    <t>530000241100002221294</t>
  </si>
  <si>
    <t>行政人员绩效奖</t>
  </si>
  <si>
    <t>530000210000000026893</t>
  </si>
  <si>
    <t>事业人员支出工资</t>
  </si>
  <si>
    <t>30107</t>
  </si>
  <si>
    <t>绩效工资</t>
  </si>
  <si>
    <t>530000210000000026894</t>
  </si>
  <si>
    <t>530000210000000026896</t>
  </si>
  <si>
    <t>530000210000000026912</t>
  </si>
  <si>
    <t>530000210000000026914</t>
  </si>
  <si>
    <t>530000210000000026915</t>
  </si>
  <si>
    <t>530000210000000026916</t>
  </si>
  <si>
    <t>30204</t>
  </si>
  <si>
    <t>手续费</t>
  </si>
  <si>
    <t>30218</t>
  </si>
  <si>
    <t>专用材料费</t>
  </si>
  <si>
    <t>30226</t>
  </si>
  <si>
    <t>劳务费</t>
  </si>
  <si>
    <t>30227</t>
  </si>
  <si>
    <t>委托业务费</t>
  </si>
  <si>
    <t>30240</t>
  </si>
  <si>
    <t>税金及附加费用</t>
  </si>
  <si>
    <t>530000210000000030440</t>
  </si>
  <si>
    <t>530000210000000030441</t>
  </si>
  <si>
    <t>530000210000000030443</t>
  </si>
  <si>
    <t>530000210000000030446</t>
  </si>
  <si>
    <t>530000210000000030447</t>
  </si>
  <si>
    <t>530000210000000030448</t>
  </si>
  <si>
    <t>530000210000000030449</t>
  </si>
  <si>
    <t>31002</t>
  </si>
  <si>
    <t>办公设备购置</t>
  </si>
  <si>
    <t>预算05-1表</t>
  </si>
  <si>
    <t>2025年部门项目支出预算表</t>
  </si>
  <si>
    <t>项目分类</t>
  </si>
  <si>
    <t>项目单位</t>
  </si>
  <si>
    <t>本年拨款</t>
  </si>
  <si>
    <t>其中：本次下达</t>
  </si>
  <si>
    <t>2024年云南省决策咨询研究课题经费</t>
  </si>
  <si>
    <t>事业发展类</t>
  </si>
  <si>
    <t>530000241100003070120</t>
  </si>
  <si>
    <t>部门预算机动经费</t>
  </si>
  <si>
    <t>其他运转类</t>
  </si>
  <si>
    <t>530000241100002044376</t>
  </si>
  <si>
    <t>成品油储备补贴专项资金</t>
  </si>
  <si>
    <t>530000251100003234797</t>
  </si>
  <si>
    <t>31204</t>
  </si>
  <si>
    <t>费用补贴</t>
  </si>
  <si>
    <t>31205</t>
  </si>
  <si>
    <t>利息补贴</t>
  </si>
  <si>
    <t>国有资产管护经费</t>
  </si>
  <si>
    <t>530000251100003349065</t>
  </si>
  <si>
    <t>粮食风险基金省级配套专项资金</t>
  </si>
  <si>
    <t>530000231100001107348</t>
  </si>
  <si>
    <t>粮食和物资储备管理专项经费</t>
  </si>
  <si>
    <t>530000210000000024444</t>
  </si>
  <si>
    <t>30214</t>
  </si>
  <si>
    <t>租赁费</t>
  </si>
  <si>
    <t>粮油供需平衡调查及市场监测经费</t>
  </si>
  <si>
    <t>530000251100003236349</t>
  </si>
  <si>
    <t>因公出国（境）专项经费</t>
  </si>
  <si>
    <t>因公出国（境）经费</t>
  </si>
  <si>
    <t>530000210000000046844</t>
  </si>
  <si>
    <t>30212</t>
  </si>
  <si>
    <t>因公出国（境）费用</t>
  </si>
  <si>
    <t>云南省军民融合军粮供应工程补助资金</t>
  </si>
  <si>
    <t>530000241100002008683</t>
  </si>
  <si>
    <t>31007</t>
  </si>
  <si>
    <t>信息网络及软件购置更新</t>
  </si>
  <si>
    <t>云南省粮食和物资储备局信创项目资金</t>
  </si>
  <si>
    <t>530000251100003873134</t>
  </si>
  <si>
    <t>政务信息化运维服务项目补助资金</t>
  </si>
  <si>
    <t>专业信息系统运行维护费</t>
  </si>
  <si>
    <t>530000251100003275672</t>
  </si>
  <si>
    <t>粮油产品质量公益性专项监测经费</t>
  </si>
  <si>
    <t>530000251100003234272</t>
  </si>
  <si>
    <t>31003</t>
  </si>
  <si>
    <t>专用设备购置</t>
  </si>
  <si>
    <t>2024年度省级救灾和防汛抗旱物资采购资金</t>
  </si>
  <si>
    <t>530000241100003105854</t>
  </si>
  <si>
    <t>31008</t>
  </si>
  <si>
    <t>物资储备</t>
  </si>
  <si>
    <t>2024年中央救灾物资昆明储备库日常运转专项经费</t>
  </si>
  <si>
    <t>530000241100003153268</t>
  </si>
  <si>
    <t>2024年中央应急抢险救灾物资储备保管经费</t>
  </si>
  <si>
    <t>专项业务类</t>
  </si>
  <si>
    <t>530000241100003156847</t>
  </si>
  <si>
    <t>30225</t>
  </si>
  <si>
    <t>专用燃料费</t>
  </si>
  <si>
    <t>31006</t>
  </si>
  <si>
    <t>大型修缮</t>
  </si>
  <si>
    <t>省级重要物资管理专项经费</t>
  </si>
  <si>
    <t>530000251100003212832</t>
  </si>
  <si>
    <t>大型公用设施运行维护费</t>
  </si>
  <si>
    <t>530000241100003154500</t>
  </si>
  <si>
    <t>中央应急抢险救灾物资储备保管经费</t>
  </si>
  <si>
    <t>530000231100001916663</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</si>
  <si>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</si>
  <si>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</si>
  <si>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</si>
  <si>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</si>
  <si>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</si>
  <si>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</si>
  <si>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</si>
  <si>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</si>
  <si>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</si>
  <si>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</si>
  <si>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</si>
  <si>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</si>
  <si>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贯彻落实省委“3815”战略发展目标，做好《贯彻落实习近平总书记重要讲话精神维护好运营好中老铁路开发好建设好中老铁路沿线三年行动计划》工作，充分发挥云南区域全面经济伙伴关系协定市场前沿优势，主动融入和参与“一带一路”，探索建立互利合作机制，加强与中南半岛国家和地方政府的沟通、协调和合作，促进粮食贸易有序发展；探索从周边国家进口粮食为我省口粮品种调剂补充的路径；为我省粮食企业与中南半岛国家粮食企业直接沟通、交流、合作搭建平台，实现粮食通关、投资、运输便利化；推进云南面向南亚东南亚粮食安全通道建设，切实保障云南粮食和物资安全。</t>
  </si>
  <si>
    <t>产出指标</t>
  </si>
  <si>
    <t>数量指标</t>
  </si>
  <si>
    <t>年度出访总人数</t>
  </si>
  <si>
    <t>&lt;=</t>
  </si>
  <si>
    <t>人</t>
  </si>
  <si>
    <t>定量指标</t>
  </si>
  <si>
    <t>反映年度出访总人数，出访团组总人数控制在3人以内</t>
  </si>
  <si>
    <t>出访团组数</t>
  </si>
  <si>
    <t>个</t>
  </si>
  <si>
    <t>反映出访团组数，出访团组数控制在2个以内</t>
  </si>
  <si>
    <t>单个团出访天数</t>
  </si>
  <si>
    <t>9</t>
  </si>
  <si>
    <t>天</t>
  </si>
  <si>
    <t>反映单个团组出访天数，单个团出访天数控制在9天以内</t>
  </si>
  <si>
    <t>质量指标</t>
  </si>
  <si>
    <t>出访报告提交率</t>
  </si>
  <si>
    <t>=</t>
  </si>
  <si>
    <t>100</t>
  </si>
  <si>
    <t>%</t>
  </si>
  <si>
    <t>反映出访报告提交情况。出访报告提交率=出访报告提交个数/方案计划提交报告个数*100%</t>
  </si>
  <si>
    <t>时效指标</t>
  </si>
  <si>
    <t>出访按时完成率</t>
  </si>
  <si>
    <t>根据出访计划，考核出访按时完成情况，出访按时完成率=出访按时完成数量/实际出访总数*100%</t>
  </si>
  <si>
    <t>效益指标</t>
  </si>
  <si>
    <t>可持续影响</t>
  </si>
  <si>
    <t>为我省粮食和物资储备改革发展提供建设性意见</t>
  </si>
  <si>
    <t>&gt;=</t>
  </si>
  <si>
    <t>条</t>
  </si>
  <si>
    <t>反映出国成果影响：为我省粮食和物资储备改革发展提供建设性意见不少于2条</t>
  </si>
  <si>
    <t>满意度指标</t>
  </si>
  <si>
    <t>服务对象满意度</t>
  </si>
  <si>
    <t>出访人员满意度</t>
  </si>
  <si>
    <t>90</t>
  </si>
  <si>
    <t>出访人员无对承办方有投诉</t>
  </si>
  <si>
    <t>按照国家粮食和物资储备局相关要求，完成粮油供需平衡调查固定城乡居民调查及粮油市场价格信息监测任务。</t>
  </si>
  <si>
    <t>形成全省供需平衡调查报告</t>
  </si>
  <si>
    <t>1.00</t>
  </si>
  <si>
    <t>份</t>
  </si>
  <si>
    <t>反映分析我省粮食供需情况。</t>
  </si>
  <si>
    <t>监测预警信息及时发布率</t>
  </si>
  <si>
    <t>反映监测预警信息及时发布率。监测预警信息及时发布率=（及时发布预警信息条数/全年发布预警信息总条数）*100%。</t>
  </si>
  <si>
    <t>社会效益</t>
  </si>
  <si>
    <t>供需平衡调查户数</t>
  </si>
  <si>
    <t>2500</t>
  </si>
  <si>
    <t>户</t>
  </si>
  <si>
    <t>反映供需平衡调查户数：实际调查户数/计划调查户数 *100%</t>
  </si>
  <si>
    <t>调查户意见投诉率</t>
  </si>
  <si>
    <t>反映项目受益对象对项目实施的满意度情况。</t>
  </si>
  <si>
    <t>目标1：加强产销合作。组织粮源，保障我省粮食市场充足流动性；鼓励引导省内企业积极参加省内外组织的粮食交易会展，扩大我省高原特色农产品影响力。
目标2：加强监督检查。落实州（市）党委政府落实耕地保护和粮食安全责任制考核,压实粮食安全责任。开展全省粮食库存检查和省级储备粮考核工作，省级抽查覆盖率不低于20%。
目标3：加强质量监管。完成收获粮食质量安全监测、放心粮油监测及食品安全风险监测专项工作中的样品扦取、检验分析、信息收集上报等工作。
目标5：加强粮食市场监测预警和信息发布。落实粮油价格监测点，收集、汇总、分析粮油价格监测点信息，每周发布1次，全年发布数量不低于50次。
目标6：开展爱粮节粮宣传活动。组织开展世界粮食日和粮食安全宣传周活动，科技活动周活动，设置主会场和分会场，不断扩大活动影响力。
目标7：加强安全储粮和安全生产监督培训。每年组织2次安全生产和安全储粮专项检查，组织安全生产培训，组织开展一次应急演练。
目标8：做好军粮供应管理业务，每年开展1次军地联检联查及军粮质量抽检任务。
目标9：开展救灾物资、成品油库存和质量检查至少1次，开展应急救灾演练1次，提高应急救灾能力。</t>
  </si>
  <si>
    <t>粮食安全生产及储粮安全专项检查、项目督查、粮油督查、物资储备检查次数</t>
  </si>
  <si>
    <t>12</t>
  </si>
  <si>
    <t>次</t>
  </si>
  <si>
    <t>反映对粮食安全生产及储粮安全专项检查、项目督查、粮油督查、物资储备检查情况。</t>
  </si>
  <si>
    <t>开展应急演练、军地联合检查及夏粮、秋粮收购检查次数</t>
  </si>
  <si>
    <t>反映开展应急演练、夏粮秋粮收购检查情况及省级粮食部门和地区联勤保障机构联合检查完成情况。</t>
  </si>
  <si>
    <t>粮食库存检查省级复查比例</t>
  </si>
  <si>
    <t>20</t>
  </si>
  <si>
    <t>反映组织对全省粮食库存进行检查，省级抽查面不低于全省粮食库存的20%。</t>
  </si>
  <si>
    <t>州市地方党委、政府落实粮食安全责任制考核完成时限</t>
  </si>
  <si>
    <t>反映州市地方党委、政府落实粮食安全责任制考核完成时限。</t>
  </si>
  <si>
    <t>粮食安全、世界粮食日、科技活动周宣传活动影响人数</t>
  </si>
  <si>
    <t>800000</t>
  </si>
  <si>
    <t>反映全省粮食安全、世界粮食日、科技活动周宣传活动影响总人数</t>
  </si>
  <si>
    <t>参训人员满意度</t>
  </si>
  <si>
    <t>反映参训人员对培训内容、讲师授课、课程设置和培训效果等的满意度。</t>
  </si>
  <si>
    <t>我单位根据工作需求完成一批信创设备替代工作。</t>
  </si>
  <si>
    <t>完成信创产品替代工作</t>
  </si>
  <si>
    <t>反映信创产品替代工作完成情况</t>
  </si>
  <si>
    <t>收发文满足三合一要求</t>
  </si>
  <si>
    <t>三合一要求</t>
  </si>
  <si>
    <t>定性指标</t>
  </si>
  <si>
    <t>反映收发文符合三合一要求情况</t>
  </si>
  <si>
    <t>使用人员对设备满意度</t>
  </si>
  <si>
    <t>反映使用人员对设备满意度情况</t>
  </si>
  <si>
    <t>保障对尚未移交的铺面和公有住房的修缮及水电、物业管理工作，及时发现并解决潜在的各项问题，保障国有资产处于良好状态，实现租金按时、足额收缴，进一步加强国有资产管理，提高资产使用效率与安全性，最终达到资产的保值增值目标。</t>
  </si>
  <si>
    <t>铺面宿舍区安全检查次数</t>
  </si>
  <si>
    <t>反映铺面宿舍区安全检查情况。</t>
  </si>
  <si>
    <t>租金收取率</t>
  </si>
  <si>
    <t>反映国有资产管理情况，确保租金足额收缴。</t>
  </si>
  <si>
    <t>资产正常运转</t>
  </si>
  <si>
    <t>正常运转</t>
  </si>
  <si>
    <t>反映国有资产管理情况。</t>
  </si>
  <si>
    <t>租户满意度</t>
  </si>
  <si>
    <t>反映租户对物业工作人员管理的满意程度。</t>
  </si>
  <si>
    <t>一是实现全省政策性粮食信息化监管技术全覆盖、全应用，运行安全、平稳、有序。
二是军民融合军粮供应信息化系统运行平稳有序。
三是局机关互联网专线互联互通，局网站运行安全稳定。</t>
  </si>
  <si>
    <t>完成系统运行测评、评估任务</t>
  </si>
  <si>
    <t>次/年</t>
  </si>
  <si>
    <t>完成粮食购销领域监管信息化系统和军粮供应平台等保测评、密评。完成局机关互联网专线采购，完成网站运维服务。</t>
  </si>
  <si>
    <t xml:space="preserve"> 系统维护出现重大安全事故</t>
  </si>
  <si>
    <t>0</t>
  </si>
  <si>
    <t>粮食购销领域监管信息化系统全省政策性粮食监管全覆盖，运行平稳。军民融合军粮供应信息化系统运行平稳年。局机关网站、机关网络运行平稳有序。</t>
  </si>
  <si>
    <t>系统运维中投诉次数</t>
  </si>
  <si>
    <t>业务处室对购销平台、军粮平台运维满意度。</t>
  </si>
  <si>
    <t>1.立足新发展阶段，统筹发展和安全，全面落实完成我省成品油储备任务。
2.任何时点，省级政府储备成品油单品在库率不得低于储备成品油单品储备总规模的70％。
3.建立省级成品油储备保障体系，加强储备管理，确保省级政府储备成品油发挥“国防建设、应对突发事件、参与宏观调控、保障能源安全”作用。
4.逐步规范省级政府成品油等政府储备战略物资管理，顺利完成年度省级政府储备成品油储备、轮换等管理任务。</t>
  </si>
  <si>
    <t>成品油储备任务完成度</t>
  </si>
  <si>
    <t>考核按照指标下达计划顺利完成省级政府储备成品油储备情况。</t>
  </si>
  <si>
    <t>成品油轮换计划完成情况</t>
  </si>
  <si>
    <t>考核及时制定上报并完成轮换任务情况。</t>
  </si>
  <si>
    <t>全年重大安全事故发生次数</t>
  </si>
  <si>
    <t>考核成品油储备及库区安全，无重大安全事故发生。</t>
  </si>
  <si>
    <t>保证成品油储备在库率，确保宏观调控和应急保障能力。</t>
  </si>
  <si>
    <t>70</t>
  </si>
  <si>
    <t>任何时点，省级政府成品油单品在库率不得低于储备成品油单品储备总规模的70%。</t>
  </si>
  <si>
    <t>对省级政府储备成品油储备库点管理的满意度</t>
  </si>
  <si>
    <t>根据监管部门、主管部门等相关管理职能部门对成品油储备库点日常管理的满意度。</t>
  </si>
  <si>
    <t>统筹用于年度执行中新增执行事项，保障云南粮食和物资储备安全。加强粮食流通宏观调控，落实州（市）党委政府落实耕地保护和粮食安全责任制考核，开展全省粮食库存检查和省级储备粮考核工作，压实粮食安全责任。强化储备粮油管理和应急储备物资管理。加强世界粮食日和全国爱粮节粮、粮食安全宣传周等宣传活动。</t>
  </si>
  <si>
    <t>开展安全生产、储粮安全专项检查和救灾仓库检查</t>
  </si>
  <si>
    <t>反映对粮食安全生产、储粮安全、救灾仓库检查次数检查情况</t>
  </si>
  <si>
    <t>世界粮食日、科技活动周宣传影响人次</t>
  </si>
  <si>
    <t>8000</t>
  </si>
  <si>
    <t>人次</t>
  </si>
  <si>
    <t>反映世界粮食日、科技活动周宣传情况</t>
  </si>
  <si>
    <t>确保完成省级储备粮计划规模数和轮换计划数；完成省级食用植物油储备计划数；稳定粮食市场、增强应对粮食供求波动能力。</t>
  </si>
  <si>
    <t>粮食常规储备完成率</t>
  </si>
  <si>
    <t>75</t>
  </si>
  <si>
    <t>对省级相关部门下达的省级储备粮存储计划完成情况进行检查验收，实际存储数量75%。省级储备粮备完成率=月末实际库存数/储备规模数*100%.</t>
  </si>
  <si>
    <t>省级储备抽检比例</t>
  </si>
  <si>
    <t>30</t>
  </si>
  <si>
    <t>反映对省级储备粮储存品质检测情况。</t>
  </si>
  <si>
    <t>代储费用兑现及时率及占用银行贷款利息归还及时率</t>
  </si>
  <si>
    <t>承储企业收到保管费用于20天以内，将保管费用兑现相关代储企业。收到利息补贴3日内及时归还银行贷款利息。</t>
  </si>
  <si>
    <t>储备粮油存储事故和安全事故率</t>
  </si>
  <si>
    <t>常态化开展储备粮存储安全和生产安全检查，确保不发生存储安全和生产安全事故。</t>
  </si>
  <si>
    <t>因粮食市场波动引起的粮食安全事件发生数</t>
  </si>
  <si>
    <t>反映粮食风险基金在支持粮食储备和流通、稳定粮食市场、增强应对粮食供求波动能力专项资金作用。</t>
  </si>
  <si>
    <t xml:space="preserve">2025年主要目标是：1.承担国家、地方标准及技术规范的基础性研究和制修订工作2项；2.比对检测计划200份以上；3.承接国家粮食质量安全专项监测任务，抽检样品量40份以上；4.承担粮食储存期间质量品质变化监测、粮食霉菌与温湿度、病虫害协同效应监测200份以上；5.发表检验监测技术论文2篇；6.实用新型专利2项；7.做好粮油食品安全标准解释和指导，宣传贯彻好“实验室开放日”、“粮食质量安全宣传日”等相关活动；8.开展粮食溯源监测系统研究；9.严把粮油监测质量关，检验报告满意度达98%以上。 </t>
  </si>
  <si>
    <t>论文发表篇数</t>
  </si>
  <si>
    <t>篇</t>
  </si>
  <si>
    <t>发表与粮油检测技术及科技研究相关的论文篇数。</t>
  </si>
  <si>
    <t>公益性粮食质量抽检样品量</t>
  </si>
  <si>
    <t>400</t>
  </si>
  <si>
    <t>根据主管部门下达的粮食检测任务及受检单位委托的检测任务，开展专项检测，及时完成各项检测任务并出具检验报告。</t>
  </si>
  <si>
    <t>内部粮油科技课题</t>
  </si>
  <si>
    <t>依据项目立项通知书进行统计。</t>
  </si>
  <si>
    <t>标准制修立项</t>
  </si>
  <si>
    <t>项</t>
  </si>
  <si>
    <t>依据标准立项通知书进行统计。</t>
  </si>
  <si>
    <t>检验报告合格率</t>
  </si>
  <si>
    <t>98%</t>
  </si>
  <si>
    <t>提交检测报告时限，在接到样品15个工作日内出具检验报告；规定任务按通知方案要求上报检测数据及总结报告。</t>
  </si>
  <si>
    <t>授权项目检测能力保持率</t>
  </si>
  <si>
    <t>95%</t>
  </si>
  <si>
    <t>检验检测机构资质认定授权的检测项目保持率</t>
  </si>
  <si>
    <t>服务响应及时率</t>
  </si>
  <si>
    <t>提交检测报告时限，在接到样品15个工作日内出具检验报告。</t>
  </si>
  <si>
    <t>粮食检验检测机构检验项目覆盖率</t>
  </si>
  <si>
    <t>50%</t>
  </si>
  <si>
    <t>根粮食检验检测机构检验项目和指标对粮食检验监测主要参数指标的覆盖率。</t>
  </si>
  <si>
    <t>政策性监测样品完成率</t>
  </si>
  <si>
    <t>90%</t>
  </si>
  <si>
    <t>根据年度下达的各项目绩效目标指标完成情况，测算实际完他成任务目标的完成率</t>
  </si>
  <si>
    <t>检验报告满意度</t>
  </si>
  <si>
    <t>依据单位履职目标对检验报告内容、使用情况及满意度等进行问卷调查。</t>
  </si>
  <si>
    <t xml:space="preserve">根据工作实际，分为两个方面：一是日常运转工作。进一步加强对昆明办公区和安宁仓库日常运转方面的管理工作，通过完成24小时安全巡查、水电通讯费的缴纳、垃圾清运、绿化、环境综合治理等各项管理工作，确保安宁储备库正常高效运转，为库区内价值1.62亿元的31个品类59.82万件的中央级和省级救灾物资的储备安全提供有效保障。
二是成品油监管工作。通过项目实施进一步加强云南省省级政府成品油储备管理，有效发挥省级政府储备成品油在全省宏观调控、应对突发事件中的作用，增强防范抵御重大风险能力，调节全省成品油市场供需，确保重特大突发事件和其它特殊情况下成品油需求有保障，达到省级政府成品油储备“储得好、调得动、用得上、保急需”的目标。根据省委省政府、省粮食和物资储备局的要求，通过对省级政府储备成品油库点和运营企业的日常监督管理及培训提升，逐步规范成品油管理，切实保障我省重特大突发事件和其它特殊情况成品油需求。
</t>
  </si>
  <si>
    <t>省级政府储备成品油日常监督巡查次数</t>
  </si>
  <si>
    <t>次/月（季、年）</t>
  </si>
  <si>
    <t>指标通过开展省级政府成品油日常监督巡查来推进省级政府储备成品油储备任务完成，并确保任何时点，省级政府成品油单品在库率不得低于储备成品油单品储备总规模的70%。</t>
  </si>
  <si>
    <t>水电通讯费缴纳次数</t>
  </si>
  <si>
    <t>本项指标是为了确保救灾物资储备库运转正常，通过水费、电费和通讯费的及时缴纳来保障储备库水、电和通讯。</t>
  </si>
  <si>
    <t>省级政府储备成品油管理规范达标情况</t>
  </si>
  <si>
    <t>优、良、中、差</t>
  </si>
  <si>
    <t>达标</t>
  </si>
  <si>
    <t>通过核查省级政府成品油管理相关制度的建设完善、质量检测、日常监督检查、安全演练等工作，来考核省级政府成品油管理是否规范达标，以确保省级政府储备成品油数量准确、质量可靠、储备安全。</t>
  </si>
  <si>
    <t>物资管理人员在岗率</t>
  </si>
  <si>
    <t>反映安保、绿化等物管人员在岗的情况。物管人员在岗率=实际在岗工时/应在岗工时*100%</t>
  </si>
  <si>
    <t>办公场所质量安全</t>
  </si>
  <si>
    <t>80</t>
  </si>
  <si>
    <t>交付的办公场所符合现行标准要求和办公需要，不存在安全隐患</t>
  </si>
  <si>
    <t>考核通过监督核查来考核承储企业及时开展轮换任务，确保省级政府成品油质量合格情况。</t>
  </si>
  <si>
    <t>该指标主要是考核储备安全情况，根据安全生产和危化品管理相关规定，确保全年储备及库区安全，无重大安全事故发生。</t>
  </si>
  <si>
    <t>对省级政府成品油储备库点管理的满意度</t>
  </si>
  <si>
    <t>该指标主要考核监管部门、主管部门等相关管理职能部门对成品油储备库点日常管理的满意度。</t>
  </si>
  <si>
    <t>对办公场所和仓库管理的满意度</t>
  </si>
  <si>
    <t>主管部门、救灾仓库值守人员对办公场所和安宁仓库日常管理的满意度。</t>
  </si>
  <si>
    <t>预算06表</t>
  </si>
  <si>
    <t>2025年部门政府性基金预算支出预算表</t>
  </si>
  <si>
    <t>政府性基金预算支出</t>
  </si>
  <si>
    <t>备注：云南省粮食和物资储备局无政府性基金预算支出，故此表为空。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</si>
  <si>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</si>
  <si>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</si>
  <si>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</si>
  <si>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</si>
  <si>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</si>
  <si>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</si>
  <si>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</si>
  <si>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</si>
  <si>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</si>
  <si>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</si>
  <si>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</si>
  <si>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</si>
  <si>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公车加油服务</t>
  </si>
  <si>
    <t>C23120302 车辆加油、添加燃料服务</t>
  </si>
  <si>
    <t>年</t>
  </si>
  <si>
    <t>车辆维修和保养服务</t>
  </si>
  <si>
    <t>C23120301 车辆维修和保养服务</t>
  </si>
  <si>
    <t>机动车保险服务</t>
  </si>
  <si>
    <t>C1804010201 机动车保险服务</t>
  </si>
  <si>
    <t>复印纸</t>
  </si>
  <si>
    <t>A05040101 复印纸</t>
  </si>
  <si>
    <t>物业管理服务</t>
  </si>
  <si>
    <t>C21040000 物业管理服务</t>
  </si>
  <si>
    <t>印刷服务</t>
  </si>
  <si>
    <t>C23090100 印刷服务</t>
  </si>
  <si>
    <t>保密文件柜</t>
  </si>
  <si>
    <t>A05010504 保密柜</t>
  </si>
  <si>
    <t>C23090000 印刷和出版服务</t>
  </si>
  <si>
    <t>云安全服务</t>
  </si>
  <si>
    <t>C16020000 信息系统集成实施服务</t>
  </si>
  <si>
    <t>云网络服务</t>
  </si>
  <si>
    <t>云南省粮食购销领域监管信息化系统应急指挥系统基础设施运行维护服务</t>
  </si>
  <si>
    <t>C16070000 运行维护服务</t>
  </si>
  <si>
    <t>云服务器租赁</t>
  </si>
  <si>
    <t>C16080000 运营服务</t>
  </si>
  <si>
    <t>宿舍区及铺面物业管理</t>
  </si>
  <si>
    <t>公务用车加油</t>
  </si>
  <si>
    <t>批</t>
  </si>
  <si>
    <t>公务用车维修和保养</t>
  </si>
  <si>
    <t>公务用车保险</t>
  </si>
  <si>
    <t>辆</t>
  </si>
  <si>
    <t>C21040001 物业管理服务</t>
  </si>
  <si>
    <t>实验椅凳</t>
  </si>
  <si>
    <t>A05010304 教学、实验椅凳</t>
  </si>
  <si>
    <t>样品架</t>
  </si>
  <si>
    <t>A05010699 其他架类</t>
  </si>
  <si>
    <t>公务车维修保养</t>
  </si>
  <si>
    <t>车辆保险费</t>
  </si>
  <si>
    <t>资产采码打印机</t>
  </si>
  <si>
    <t>A02021000 打印机</t>
  </si>
  <si>
    <t>办公椅</t>
  </si>
  <si>
    <t>A05010301 办公椅</t>
  </si>
  <si>
    <t>把</t>
  </si>
  <si>
    <t>办公桌</t>
  </si>
  <si>
    <t>A05010201 办公桌</t>
  </si>
  <si>
    <t>张</t>
  </si>
  <si>
    <t>会议椅</t>
  </si>
  <si>
    <t>A05010303 会议椅</t>
  </si>
  <si>
    <t>台式计算机</t>
  </si>
  <si>
    <t>A02010105 台式计算机</t>
  </si>
  <si>
    <t>台</t>
  </si>
  <si>
    <t>文件柜</t>
  </si>
  <si>
    <t>A05010502 文件柜</t>
  </si>
  <si>
    <t>预算08表</t>
  </si>
  <si>
    <t>2025年部门政府购买服务预算表</t>
  </si>
  <si>
    <t>政府购买服务项目</t>
  </si>
  <si>
    <t>政府购买服务目录</t>
  </si>
  <si>
    <t>政府性基金</t>
  </si>
  <si>
    <t>公车维修和保养服务</t>
  </si>
  <si>
    <t>B1101 维修保养服务</t>
  </si>
  <si>
    <t>B1102 物业管理服务</t>
  </si>
  <si>
    <t>B1104 印刷和出版服务</t>
  </si>
  <si>
    <t>B1001 机关信息系统开发与维护服务</t>
  </si>
  <si>
    <t>预算09-1表</t>
  </si>
  <si>
    <t>2025年省对下转移支付预算表</t>
  </si>
  <si>
    <t>单位名称（项目）</t>
  </si>
  <si>
    <t>地区</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</si>
  <si>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</si>
  <si>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</si>
  <si>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</si>
  <si>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</si>
  <si>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</si>
  <si>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</si>
  <si>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</si>
  <si>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</si>
  <si>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</si>
  <si>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</si>
  <si>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</si>
  <si>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</si>
  <si>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</si>
  <si>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</si>
  <si>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</si>
  <si>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</si>
  <si>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</si>
  <si>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</si>
  <si>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</si>
  <si>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粮食风险基金省对下补助资金</t>
  </si>
  <si>
    <t>军粮供应费用补助资金</t>
  </si>
  <si>
    <t>预算09-2表</t>
  </si>
  <si>
    <t>2025年省对下转移支付绩效目标表</t>
  </si>
  <si>
    <t>根据部队需求等情况，在计划内完成军粮供应相关工作，确保全年军粮供应及时足额、质量优良。</t>
  </si>
  <si>
    <t>报送供应数量等汇总信息</t>
  </si>
  <si>
    <t>涉密</t>
  </si>
  <si>
    <t>供应粮食质量合格率</t>
  </si>
  <si>
    <t>保障军粮供应</t>
  </si>
  <si>
    <t>驻滇部门官兵对军粮供应工作的满意度</t>
  </si>
  <si>
    <t>确保完成地方储备粮计划规模数和轮换计划数；确保政策性财务挂账利息支付；稳定粮食市场、增强应对粮食供求波动能力。</t>
  </si>
  <si>
    <t>资金到位率</t>
  </si>
  <si>
    <t>反映粮食风险基金省级对下补助资金到位情况</t>
  </si>
  <si>
    <t>粮食储备到位率</t>
  </si>
  <si>
    <t>对下达的储备粮存储计划完成情况进行检查验收，实际存储数量70%。储备粮存储到位率=月末实际库存数/储备规模*100%.</t>
  </si>
  <si>
    <t>资金及时下达率</t>
  </si>
  <si>
    <t>反映粮食风险基金省级对下补助资金及时拨付情况</t>
  </si>
  <si>
    <t>经济效益</t>
  </si>
  <si>
    <t>政策性挂账利息补贴保障率</t>
  </si>
  <si>
    <t>反映粮食风险基金省级保障政策性挂账利息情况</t>
  </si>
  <si>
    <t>预算10表</t>
  </si>
  <si>
    <t>2025年新增资产配置表</t>
  </si>
  <si>
    <t>资产类别</t>
  </si>
  <si>
    <t>资产分类代码.名称</t>
  </si>
  <si>
    <t>资产名称</t>
  </si>
  <si>
    <t>计量单位</t>
  </si>
  <si>
    <t>财政部门批复数（元）</t>
  </si>
  <si>
    <t>单价</t>
  </si>
  <si>
    <t>金额</t>
  </si>
  <si>
    <t>7</t>
  </si>
  <si>
    <t>8</t>
  </si>
  <si>
    <t>设备</t>
  </si>
  <si>
    <t>A02010202 交换设备</t>
  </si>
  <si>
    <t>交换机</t>
  </si>
  <si>
    <t>A02010601 机柜</t>
  </si>
  <si>
    <t>机柜</t>
  </si>
  <si>
    <t>A02049900 其他图书档案设备</t>
  </si>
  <si>
    <t>壁挂式空气消毒净化机</t>
  </si>
  <si>
    <t>档案室专用除湿机</t>
  </si>
  <si>
    <t>恒湿净化一体机</t>
  </si>
  <si>
    <t>加水车</t>
  </si>
  <si>
    <t>套</t>
  </si>
  <si>
    <t>空气质量云测仪</t>
  </si>
  <si>
    <t>A02061804 空调机</t>
  </si>
  <si>
    <t>柜式空调</t>
  </si>
  <si>
    <t>A02091107 视频监控设备</t>
  </si>
  <si>
    <t>监控硬盘</t>
  </si>
  <si>
    <t>录像机</t>
  </si>
  <si>
    <t>家具和用品</t>
  </si>
  <si>
    <t>A05010599 其他柜类</t>
  </si>
  <si>
    <t>档案柜</t>
  </si>
  <si>
    <t>组</t>
  </si>
  <si>
    <t>档案室专用防磁柜</t>
  </si>
  <si>
    <t>A02029900 其他办公设备</t>
  </si>
  <si>
    <t>办公楼门禁</t>
  </si>
  <si>
    <t>视频监控设备</t>
  </si>
  <si>
    <t>A02241100 食品检测、监测设备</t>
  </si>
  <si>
    <t>检测科研仪器设备</t>
  </si>
  <si>
    <t>A05029900 其他用具</t>
  </si>
  <si>
    <t>样品柜</t>
  </si>
  <si>
    <t>无形资产</t>
  </si>
  <si>
    <t>A08060399 其他计算机软件</t>
  </si>
  <si>
    <t>办公软件</t>
  </si>
  <si>
    <t>其他计算机软件</t>
  </si>
  <si>
    <t>台式电脑（信创）</t>
  </si>
  <si>
    <t>A02021007 条码打印机</t>
  </si>
  <si>
    <t>资产条码打印机</t>
  </si>
  <si>
    <t>预算11表</t>
  </si>
  <si>
    <t>2025年中央转移支付补助项目支出预算表</t>
  </si>
  <si>
    <t>上级补助</t>
  </si>
  <si>
    <t>备注：云南省粮食和物资储备局无中央转移支付补助项目，故此表为空。</t>
  </si>
  <si>
    <t>预算12表</t>
  </si>
  <si>
    <t>2025年部门项目支出中期规划预算表</t>
  </si>
  <si>
    <t>项目级次</t>
  </si>
  <si>
    <t>2025年</t>
  </si>
  <si>
    <t>2026年</t>
  </si>
  <si>
    <t>2027年</t>
  </si>
  <si>
    <t>212 因公出国（境）经费</t>
  </si>
  <si>
    <t>本级</t>
  </si>
  <si>
    <t>223 专业信息系统运行维护费</t>
  </si>
  <si>
    <t>229 其他运转类</t>
  </si>
  <si>
    <t>313 事业发展类</t>
  </si>
  <si>
    <t>321 专项业务类</t>
  </si>
  <si>
    <t>对下</t>
  </si>
  <si>
    <t>323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</si>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</sst>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0"/>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0" fontId="8" fillId="0" borderId="0">
      <alignment vertical="top"/>
      <protection locked="0"/>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17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49" fontId="5" fillId="0" borderId="7" xfId="56"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53" applyFont="1" applyAlignment="1" applyProtection="1"/>
    <xf numFmtId="0" fontId="7"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6" fillId="0" borderId="0" xfId="53" applyNumberFormat="1" applyFont="1" applyAlignment="1" applyProtection="1"/>
    <xf numFmtId="0" fontId="1" fillId="0" borderId="7" xfId="0" applyFont="1" applyBorder="1" applyAlignment="1" applyProtection="1">
      <alignment horizontal="center" vertical="center"/>
      <protection locked="0"/>
    </xf>
    <xf numFmtId="49" fontId="8" fillId="0" borderId="0" xfId="56" applyBorder="1">
      <alignment horizontal="left" vertical="center" wrapText="1"/>
    </xf>
    <xf numFmtId="49" fontId="8" fillId="0" borderId="0" xfId="56" applyBorder="1" applyAlignment="1">
      <alignment horizontal="right" vertical="center" wrapText="1"/>
    </xf>
    <xf numFmtId="49" fontId="9" fillId="0" borderId="0" xfId="56" applyFont="1" applyBorder="1" applyAlignment="1">
      <alignment horizontal="center" vertical="center" wrapText="1"/>
    </xf>
    <xf numFmtId="49" fontId="8" fillId="0" borderId="0" xfId="56" applyFont="1" applyBorder="1">
      <alignment horizontal="left" vertical="center" wrapText="1"/>
    </xf>
    <xf numFmtId="49" fontId="10" fillId="0" borderId="7" xfId="56" applyFont="1" applyAlignment="1">
      <alignment horizontal="center" vertical="center" wrapText="1"/>
    </xf>
    <xf numFmtId="49" fontId="11" fillId="0" borderId="7" xfId="56" applyFont="1" applyAlignment="1">
      <alignment horizontal="center" vertical="center" wrapText="1"/>
    </xf>
    <xf numFmtId="49" fontId="10" fillId="0" borderId="7" xfId="56" applyFont="1">
      <alignment horizontal="left" vertical="center" wrapText="1"/>
    </xf>
    <xf numFmtId="178" fontId="8" fillId="0" borderId="7" xfId="51">
      <alignment horizontal="right" vertical="center"/>
    </xf>
    <xf numFmtId="179" fontId="8" fillId="0" borderId="7" xfId="54">
      <alignment horizontal="right" vertical="center"/>
    </xf>
    <xf numFmtId="49" fontId="10" fillId="0" borderId="7" xfId="56" applyFont="1" applyAlignment="1">
      <alignment horizontal="left" vertical="center" wrapText="1" indent="1"/>
    </xf>
    <xf numFmtId="0" fontId="0" fillId="0" borderId="0" xfId="0" applyAlignment="1">
      <alignment wrapText="1"/>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indent="1"/>
    </xf>
    <xf numFmtId="0" fontId="13" fillId="0" borderId="7" xfId="0" applyFont="1" applyBorder="1" applyAlignment="1" applyProtection="1">
      <alignment horizontal="left" vertical="center" wrapText="1"/>
      <protection locked="0"/>
    </xf>
    <xf numFmtId="0" fontId="13" fillId="0" borderId="7" xfId="0" applyFont="1" applyBorder="1" applyAlignment="1">
      <alignment horizontal="left" vertical="center" wrapText="1" indent="2"/>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right" vertical="center"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8" fontId="5" fillId="0" borderId="7" xfId="5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6" applyFont="1" applyAlignment="1">
      <alignment horizontal="left" vertical="center" wrapText="1" indent="1"/>
    </xf>
    <xf numFmtId="49" fontId="5" fillId="0" borderId="7" xfId="56" applyFont="1" applyAlignment="1">
      <alignment horizontal="left" vertical="center" wrapText="1" indent="2"/>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6"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179" fontId="5" fillId="0" borderId="0" xfId="54"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7"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0" fontId="3" fillId="0" borderId="0" xfId="0" applyFont="1" applyAlignment="1" quotePrefix="1">
      <alignment horizontal="left" vertical="center"/>
    </xf>
    <xf numFmtId="49" fontId="5" fillId="0" borderId="7" xfId="56" applyFont="1" quotePrefix="1">
      <alignment horizontal="left" vertical="center" wrapText="1"/>
    </xf>
    <xf numFmtId="0" fontId="3" fillId="0" borderId="0" xfId="0" applyFont="1" applyAlignment="1" applyProtection="1" quotePrefix="1">
      <alignment horizontal="left" vertical="center"/>
      <protection locked="0"/>
    </xf>
    <xf numFmtId="0" fontId="5" fillId="0" borderId="0" xfId="0" applyFont="1" applyAlignment="1" quotePrefix="1">
      <alignment horizontal="left" vertical="center"/>
    </xf>
    <xf numFmtId="0" fontId="3" fillId="0" borderId="0" xfId="0" applyFont="1" applyAlignment="1" quotePrefix="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ormal" xfId="53"/>
    <cellStyle name="NumberStyle" xfId="54"/>
    <cellStyle name="PercentStyle" xfId="55"/>
    <cellStyle name="TextStyle" xfId="56"/>
    <cellStyle name="Time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zoomScale="60" zoomScaleNormal="60" workbookViewId="0">
      <selection activeCell="C28" sqref="C28"/>
    </sheetView>
  </sheetViews>
  <sheetFormatPr defaultColWidth="8" defaultRowHeight="14.25" customHeight="1" outlineLevelCol="3"/>
  <cols>
    <col min="1" max="1" width="39.5462962962963" customWidth="1"/>
    <col min="2" max="2" width="25.5925925925926" customWidth="1"/>
    <col min="3" max="3" width="40.4537037037037" customWidth="1"/>
    <col min="4" max="4" width="23.5925925925926" customWidth="1"/>
  </cols>
  <sheetData>
    <row r="1" ht="12" customHeight="1" spans="4:4">
      <c r="D1" s="103" t="s">
        <v>0</v>
      </c>
    </row>
    <row r="2" ht="36" customHeight="1" spans="1:4">
      <c r="A2" s="47" t="s">
        <v>1</v>
      </c>
      <c r="B2" s="169"/>
      <c r="C2" s="169"/>
      <c r="D2" s="169"/>
    </row>
    <row r="3" ht="21" customHeight="1" spans="1:4">
      <c r="A3" s="177" t="str">
        <f>"单位名称："&amp;"云南省粮食和物资储备局"</f>
        <v>单位名称：云南省粮食和物资储备局</v>
      </c>
      <c r="B3" s="134"/>
      <c r="C3" s="134"/>
      <c r="D3" s="10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3">
        <v>624259744.5</v>
      </c>
      <c r="C7" s="178" t="str">
        <f>"一"&amp;"、"&amp;"一般公共服务支出"</f>
        <v>一、一般公共服务支出</v>
      </c>
      <c r="D7" s="123">
        <v>800000</v>
      </c>
    </row>
    <row r="8" ht="25.4" customHeight="1" spans="1:4">
      <c r="A8" s="144" t="s">
        <v>9</v>
      </c>
      <c r="B8" s="123"/>
      <c r="C8" s="178" t="str">
        <f>"二"&amp;"、"&amp;"科学技术支出"</f>
        <v>二、科学技术支出</v>
      </c>
      <c r="D8" s="123">
        <v>5102553.33</v>
      </c>
    </row>
    <row r="9" ht="25.4" customHeight="1" spans="1:4">
      <c r="A9" s="144" t="s">
        <v>10</v>
      </c>
      <c r="B9" s="123"/>
      <c r="C9" s="178" t="str">
        <f>"三"&amp;"、"&amp;"社会保障和就业支出"</f>
        <v>三、社会保障和就业支出</v>
      </c>
      <c r="D9" s="123">
        <v>3308033.14</v>
      </c>
    </row>
    <row r="10" ht="25.4" customHeight="1" spans="1:4">
      <c r="A10" s="144" t="s">
        <v>11</v>
      </c>
      <c r="B10" s="95"/>
      <c r="C10" s="178" t="str">
        <f>"四"&amp;"、"&amp;"卫生健康支出"</f>
        <v>四、卫生健康支出</v>
      </c>
      <c r="D10" s="123">
        <v>4090554.31</v>
      </c>
    </row>
    <row r="11" ht="25.4" customHeight="1" spans="1:4">
      <c r="A11" s="144" t="s">
        <v>12</v>
      </c>
      <c r="B11" s="123">
        <v>500000</v>
      </c>
      <c r="C11" s="178" t="str">
        <f>"五"&amp;"、"&amp;"住房保障支出"</f>
        <v>五、住房保障支出</v>
      </c>
      <c r="D11" s="123">
        <v>2328647.11</v>
      </c>
    </row>
    <row r="12" ht="25.4" customHeight="1" spans="1:4">
      <c r="A12" s="144" t="s">
        <v>13</v>
      </c>
      <c r="B12" s="95"/>
      <c r="C12" s="178" t="str">
        <f>"六"&amp;"、"&amp;"粮油物资储备支出"</f>
        <v>六、粮油物资储备支出</v>
      </c>
      <c r="D12" s="123">
        <v>660678416.69</v>
      </c>
    </row>
    <row r="13" ht="25.4" customHeight="1" spans="1:4">
      <c r="A13" s="144" t="s">
        <v>14</v>
      </c>
      <c r="B13" s="95"/>
      <c r="C13" s="178" t="str">
        <f>"七"&amp;"、"&amp;"灾害防治及应急管理支出"</f>
        <v>七、灾害防治及应急管理支出</v>
      </c>
      <c r="D13" s="123">
        <v>5801837.67</v>
      </c>
    </row>
    <row r="14" ht="25.4" customHeight="1" spans="1:4">
      <c r="A14" s="144" t="s">
        <v>15</v>
      </c>
      <c r="B14" s="95">
        <v>300000</v>
      </c>
      <c r="C14" s="178" t="str">
        <f>"八"&amp;"、"&amp;"转移性支出"</f>
        <v>八、转移性支出</v>
      </c>
      <c r="D14" s="123"/>
    </row>
    <row r="15" ht="25.4" customHeight="1" spans="1:4">
      <c r="A15" s="170" t="s">
        <v>16</v>
      </c>
      <c r="B15" s="95"/>
      <c r="C15" s="23"/>
      <c r="D15" s="123"/>
    </row>
    <row r="16" ht="25.4" customHeight="1" spans="1:4">
      <c r="A16" s="170" t="s">
        <v>17</v>
      </c>
      <c r="B16" s="123">
        <v>200000</v>
      </c>
      <c r="C16" s="23"/>
      <c r="D16" s="123"/>
    </row>
    <row r="17" ht="25.4" customHeight="1" spans="1:4">
      <c r="A17" s="171" t="s">
        <v>18</v>
      </c>
      <c r="B17" s="141">
        <v>624759744.5</v>
      </c>
      <c r="C17" s="145" t="s">
        <v>19</v>
      </c>
      <c r="D17" s="141">
        <v>682110042.25</v>
      </c>
    </row>
    <row r="18" ht="25.4" customHeight="1" spans="1:4">
      <c r="A18" s="172" t="s">
        <v>20</v>
      </c>
      <c r="B18" s="141">
        <v>58255261.29</v>
      </c>
      <c r="C18" s="173" t="s">
        <v>21</v>
      </c>
      <c r="D18" s="174">
        <v>904963.54</v>
      </c>
    </row>
    <row r="19" ht="25.4" customHeight="1" spans="1:4">
      <c r="A19" s="175" t="s">
        <v>22</v>
      </c>
      <c r="B19" s="123">
        <v>57550297.75</v>
      </c>
      <c r="C19" s="142" t="s">
        <v>22</v>
      </c>
      <c r="D19" s="95"/>
    </row>
    <row r="20" ht="25.4" customHeight="1" spans="1:4">
      <c r="A20" s="175" t="s">
        <v>23</v>
      </c>
      <c r="B20" s="123">
        <v>704963.54</v>
      </c>
      <c r="C20" s="142" t="s">
        <v>24</v>
      </c>
      <c r="D20" s="95">
        <v>904963.54</v>
      </c>
    </row>
    <row r="21" ht="25.4" customHeight="1" spans="1:4">
      <c r="A21" s="176" t="s">
        <v>25</v>
      </c>
      <c r="B21" s="141">
        <v>683015005.79</v>
      </c>
      <c r="C21" s="145" t="s">
        <v>26</v>
      </c>
      <c r="D21" s="137">
        <v>683015005.79</v>
      </c>
    </row>
  </sheetData>
  <mergeCells count="8">
    <mergeCell ref="A2:D2"/>
    <mergeCell ref="A3:B3"/>
    <mergeCell ref="A4:B4"/>
    <mergeCell ref="C4:D4"/>
    <mergeCell ref="A5:A6"/>
    <mergeCell ref="B5:B6"/>
    <mergeCell ref="C5:C6"/>
    <mergeCell ref="D5:D6"/>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zoomScale="60" zoomScaleNormal="60" workbookViewId="0">
      <selection activeCell="C28" sqref="C28"/>
    </sheetView>
  </sheetViews>
  <sheetFormatPr defaultColWidth="9.17592592592593" defaultRowHeight="14.25" customHeight="1" outlineLevelCol="5"/>
  <cols>
    <col min="1" max="1" width="22.3703703703704" customWidth="1"/>
    <col min="2" max="2" width="24.2592592592593" customWidth="1"/>
    <col min="3" max="3" width="21.9537037037037" customWidth="1"/>
    <col min="4" max="4" width="21.3888888888889" customWidth="1"/>
    <col min="5" max="5" width="22.4537037037037" customWidth="1"/>
    <col min="6" max="6" width="20.3333333333333" customWidth="1"/>
  </cols>
  <sheetData>
    <row r="1" ht="15.75" customHeight="1" spans="6:6">
      <c r="F1" s="60" t="s">
        <v>535</v>
      </c>
    </row>
    <row r="2" ht="28.5" customHeight="1" spans="1:6">
      <c r="A2" s="28" t="s">
        <v>536</v>
      </c>
      <c r="B2" s="28"/>
      <c r="C2" s="28"/>
      <c r="D2" s="28"/>
      <c r="E2" s="28"/>
      <c r="F2" s="28"/>
    </row>
    <row r="3" ht="15" customHeight="1" spans="1:6">
      <c r="A3" s="104" t="str">
        <f>"单位名称："&amp;"云南省粮食和物资储备局"</f>
        <v>单位名称：云南省粮食和物资储备局</v>
      </c>
      <c r="B3" s="105"/>
      <c r="C3" s="105"/>
      <c r="D3" s="63"/>
      <c r="E3" s="63"/>
      <c r="F3" s="106" t="s">
        <v>2</v>
      </c>
    </row>
    <row r="4" ht="18.75" customHeight="1" spans="1:6">
      <c r="A4" s="9" t="s">
        <v>177</v>
      </c>
      <c r="B4" s="9" t="s">
        <v>54</v>
      </c>
      <c r="C4" s="9" t="s">
        <v>55</v>
      </c>
      <c r="D4" s="15" t="s">
        <v>537</v>
      </c>
      <c r="E4" s="67"/>
      <c r="F4" s="67"/>
    </row>
    <row r="5" ht="30" customHeight="1" spans="1:6">
      <c r="A5" s="18"/>
      <c r="B5" s="18"/>
      <c r="C5" s="18"/>
      <c r="D5" s="15" t="s">
        <v>31</v>
      </c>
      <c r="E5" s="67" t="s">
        <v>63</v>
      </c>
      <c r="F5" s="67" t="s">
        <v>64</v>
      </c>
    </row>
    <row r="6" ht="16.5" customHeight="1" spans="1:6">
      <c r="A6" s="67">
        <v>1</v>
      </c>
      <c r="B6" s="67">
        <v>2</v>
      </c>
      <c r="C6" s="67">
        <v>3</v>
      </c>
      <c r="D6" s="67">
        <v>4</v>
      </c>
      <c r="E6" s="67">
        <v>5</v>
      </c>
      <c r="F6" s="67">
        <v>6</v>
      </c>
    </row>
    <row r="7" ht="20.25" customHeight="1" spans="1:6">
      <c r="A7" s="30"/>
      <c r="B7" s="30"/>
      <c r="C7" s="30"/>
      <c r="D7" s="22"/>
      <c r="E7" s="22"/>
      <c r="F7" s="22"/>
    </row>
    <row r="8" ht="17.25" customHeight="1" spans="1:6">
      <c r="A8" s="107" t="s">
        <v>143</v>
      </c>
      <c r="B8" s="108"/>
      <c r="C8" s="108" t="s">
        <v>143</v>
      </c>
      <c r="D8" s="22"/>
      <c r="E8" s="22"/>
      <c r="F8" s="22"/>
    </row>
    <row r="9" s="27" customFormat="1" customHeight="1" spans="1:2">
      <c r="A9" s="27" t="s">
        <v>538</v>
      </c>
      <c r="B9" s="34"/>
    </row>
  </sheetData>
  <mergeCells count="6">
    <mergeCell ref="A2:F2"/>
    <mergeCell ref="D4:F4"/>
    <mergeCell ref="A8:C8"/>
    <mergeCell ref="A4:A5"/>
    <mergeCell ref="B4:B5"/>
    <mergeCell ref="C4:C5"/>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40"/>
  <sheetViews>
    <sheetView showZeros="0" zoomScale="60" zoomScaleNormal="60" topLeftCell="A14" workbookViewId="0">
      <selection activeCell="N6" sqref="N6"/>
    </sheetView>
  </sheetViews>
  <sheetFormatPr defaultColWidth="9.17592592592593" defaultRowHeight="14.25" customHeight="1"/>
  <cols>
    <col min="1" max="1" width="30.0277777777778" customWidth="1"/>
    <col min="2" max="2" width="21.3240740740741" customWidth="1"/>
    <col min="3" max="3" width="28.3796296296296" customWidth="1"/>
    <col min="4" max="4" width="5.73148148148148" customWidth="1"/>
    <col min="5" max="5" width="5.49074074074074" customWidth="1"/>
    <col min="6" max="6" width="12.7314814814815" customWidth="1"/>
    <col min="7" max="7" width="12.6018518518519" customWidth="1"/>
    <col min="8" max="8" width="13.9259259259259" customWidth="1"/>
    <col min="9" max="9" width="7.71296296296296" customWidth="1"/>
    <col min="10" max="10" width="8.28703703703704" customWidth="1"/>
    <col min="11" max="11" width="8.09259259259259" customWidth="1"/>
    <col min="12" max="12" width="5.35185185185185" customWidth="1"/>
    <col min="13" max="13" width="5.91666666666667" customWidth="1"/>
    <col min="14" max="14" width="7.05555555555556" customWidth="1"/>
    <col min="15" max="15" width="5.53703703703704" customWidth="1"/>
    <col min="16" max="16" width="7.05555555555556" customWidth="1"/>
    <col min="17" max="17" width="6.10185185185185" customWidth="1"/>
  </cols>
  <sheetData>
    <row r="1" ht="13.5" customHeight="1" spans="15:17">
      <c r="O1" s="59"/>
      <c r="P1" s="59"/>
      <c r="Q1" s="102" t="s">
        <v>539</v>
      </c>
    </row>
    <row r="2" ht="27.75" customHeight="1" spans="1:17">
      <c r="A2" s="61" t="s">
        <v>540</v>
      </c>
      <c r="B2" s="28"/>
      <c r="C2" s="28"/>
      <c r="D2" s="28"/>
      <c r="E2" s="28"/>
      <c r="F2" s="28"/>
      <c r="G2" s="28"/>
      <c r="H2" s="28"/>
      <c r="I2" s="28"/>
      <c r="J2" s="28"/>
      <c r="K2" s="48"/>
      <c r="L2" s="28"/>
      <c r="M2" s="28"/>
      <c r="N2" s="28"/>
      <c r="O2" s="48"/>
      <c r="P2" s="48"/>
      <c r="Q2" s="28"/>
    </row>
    <row r="3" ht="18.75" customHeight="1" spans="1:17">
      <c r="A3" s="177" t="str">
        <f>"单位名称："&amp;"云南省粮食和物资储备局"</f>
        <v>单位名称：云南省粮食和物资储备局</v>
      </c>
      <c r="B3" s="6"/>
      <c r="C3" s="6"/>
      <c r="D3" s="6"/>
      <c r="E3" s="6"/>
      <c r="F3" s="6"/>
      <c r="G3" s="6"/>
      <c r="H3" s="6"/>
      <c r="I3" s="6"/>
      <c r="J3" s="6"/>
      <c r="O3" s="70"/>
      <c r="P3" s="70"/>
      <c r="Q3" s="103" t="s">
        <v>168</v>
      </c>
    </row>
    <row r="4" ht="15.75" customHeight="1" spans="1:17">
      <c r="A4" s="9" t="s">
        <v>541</v>
      </c>
      <c r="B4" s="74" t="s">
        <v>542</v>
      </c>
      <c r="C4" s="74" t="s">
        <v>543</v>
      </c>
      <c r="D4" s="74" t="s">
        <v>544</v>
      </c>
      <c r="E4" s="74" t="s">
        <v>545</v>
      </c>
      <c r="F4" s="74" t="s">
        <v>546</v>
      </c>
      <c r="G4" s="75" t="s">
        <v>184</v>
      </c>
      <c r="H4" s="75"/>
      <c r="I4" s="75"/>
      <c r="J4" s="75"/>
      <c r="K4" s="76"/>
      <c r="L4" s="75"/>
      <c r="M4" s="75"/>
      <c r="N4" s="75"/>
      <c r="O4" s="90"/>
      <c r="P4" s="76"/>
      <c r="Q4" s="91"/>
    </row>
    <row r="5" ht="17.25" customHeight="1" spans="1:17">
      <c r="A5" s="14"/>
      <c r="B5" s="77"/>
      <c r="C5" s="77"/>
      <c r="D5" s="77"/>
      <c r="E5" s="77"/>
      <c r="F5" s="77"/>
      <c r="G5" s="77" t="s">
        <v>31</v>
      </c>
      <c r="H5" s="77" t="s">
        <v>34</v>
      </c>
      <c r="I5" s="77" t="s">
        <v>547</v>
      </c>
      <c r="J5" s="77" t="s">
        <v>548</v>
      </c>
      <c r="K5" s="78" t="s">
        <v>549</v>
      </c>
      <c r="L5" s="92" t="s">
        <v>550</v>
      </c>
      <c r="M5" s="92"/>
      <c r="N5" s="92"/>
      <c r="O5" s="93"/>
      <c r="P5" s="94"/>
      <c r="Q5" s="79"/>
    </row>
    <row r="6" ht="54" customHeight="1" spans="1:17">
      <c r="A6" s="17"/>
      <c r="B6" s="79"/>
      <c r="C6" s="79"/>
      <c r="D6" s="79"/>
      <c r="E6" s="79"/>
      <c r="F6" s="79"/>
      <c r="G6" s="79"/>
      <c r="H6" s="79" t="s">
        <v>33</v>
      </c>
      <c r="I6" s="79"/>
      <c r="J6" s="79"/>
      <c r="K6" s="80"/>
      <c r="L6" s="79" t="s">
        <v>33</v>
      </c>
      <c r="M6" s="79" t="s">
        <v>44</v>
      </c>
      <c r="N6" s="79" t="s">
        <v>39</v>
      </c>
      <c r="O6" s="50" t="s">
        <v>40</v>
      </c>
      <c r="P6" s="80" t="s">
        <v>41</v>
      </c>
      <c r="Q6" s="79" t="s">
        <v>42</v>
      </c>
    </row>
    <row r="7" ht="15" customHeight="1" spans="1:17">
      <c r="A7" s="18">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81" t="s">
        <v>46</v>
      </c>
      <c r="B8" s="82"/>
      <c r="C8" s="82"/>
      <c r="D8" s="82"/>
      <c r="E8" s="99"/>
      <c r="F8" s="22">
        <v>4839112.85</v>
      </c>
      <c r="G8" s="22">
        <v>2523912.85</v>
      </c>
      <c r="H8" s="22">
        <v>2523912.85</v>
      </c>
      <c r="I8" s="22"/>
      <c r="J8" s="22"/>
      <c r="K8" s="22"/>
      <c r="L8" s="22"/>
      <c r="M8" s="22"/>
      <c r="N8" s="22"/>
      <c r="O8" s="22"/>
      <c r="P8" s="22"/>
      <c r="Q8" s="22"/>
    </row>
    <row r="9" ht="21" customHeight="1" spans="1:17">
      <c r="A9" s="84" t="s">
        <v>46</v>
      </c>
      <c r="B9" s="82"/>
      <c r="C9" s="82"/>
      <c r="D9" s="100"/>
      <c r="E9" s="101"/>
      <c r="F9" s="22">
        <v>4633112.85</v>
      </c>
      <c r="G9" s="22">
        <v>2246912.85</v>
      </c>
      <c r="H9" s="22">
        <v>2246912.85</v>
      </c>
      <c r="I9" s="22"/>
      <c r="J9" s="22"/>
      <c r="K9" s="22"/>
      <c r="L9" s="22"/>
      <c r="M9" s="22"/>
      <c r="N9" s="22"/>
      <c r="O9" s="22"/>
      <c r="P9" s="22"/>
      <c r="Q9" s="22"/>
    </row>
    <row r="10" ht="21" customHeight="1" spans="1:17">
      <c r="A10" s="85" t="s">
        <v>214</v>
      </c>
      <c r="B10" s="82" t="s">
        <v>551</v>
      </c>
      <c r="C10" s="82" t="s">
        <v>552</v>
      </c>
      <c r="D10" s="100" t="s">
        <v>553</v>
      </c>
      <c r="E10" s="101">
        <v>1</v>
      </c>
      <c r="F10" s="22">
        <v>10000</v>
      </c>
      <c r="G10" s="22">
        <v>10000</v>
      </c>
      <c r="H10" s="22">
        <v>10000</v>
      </c>
      <c r="I10" s="22"/>
      <c r="J10" s="22"/>
      <c r="K10" s="22"/>
      <c r="L10" s="22"/>
      <c r="M10" s="22"/>
      <c r="N10" s="22"/>
      <c r="O10" s="22"/>
      <c r="P10" s="22"/>
      <c r="Q10" s="22"/>
    </row>
    <row r="11" ht="21" customHeight="1" spans="1:17">
      <c r="A11" s="85" t="s">
        <v>214</v>
      </c>
      <c r="B11" s="82" t="s">
        <v>554</v>
      </c>
      <c r="C11" s="82" t="s">
        <v>555</v>
      </c>
      <c r="D11" s="100" t="s">
        <v>553</v>
      </c>
      <c r="E11" s="101">
        <v>1</v>
      </c>
      <c r="F11" s="22">
        <v>15000</v>
      </c>
      <c r="G11" s="22">
        <v>15000</v>
      </c>
      <c r="H11" s="22">
        <v>15000</v>
      </c>
      <c r="I11" s="22"/>
      <c r="J11" s="22"/>
      <c r="K11" s="22"/>
      <c r="L11" s="22"/>
      <c r="M11" s="22"/>
      <c r="N11" s="22"/>
      <c r="O11" s="22"/>
      <c r="P11" s="22"/>
      <c r="Q11" s="22"/>
    </row>
    <row r="12" ht="21" customHeight="1" spans="1:17">
      <c r="A12" s="85" t="s">
        <v>214</v>
      </c>
      <c r="B12" s="82" t="s">
        <v>556</v>
      </c>
      <c r="C12" s="82" t="s">
        <v>557</v>
      </c>
      <c r="D12" s="100" t="s">
        <v>553</v>
      </c>
      <c r="E12" s="101">
        <v>1</v>
      </c>
      <c r="F12" s="22">
        <v>3812.85</v>
      </c>
      <c r="G12" s="22">
        <v>3812.85</v>
      </c>
      <c r="H12" s="22">
        <v>3812.85</v>
      </c>
      <c r="I12" s="22"/>
      <c r="J12" s="22"/>
      <c r="K12" s="22"/>
      <c r="L12" s="22"/>
      <c r="M12" s="22"/>
      <c r="N12" s="22"/>
      <c r="O12" s="22"/>
      <c r="P12" s="22"/>
      <c r="Q12" s="22"/>
    </row>
    <row r="13" ht="21" customHeight="1" spans="1:17">
      <c r="A13" s="85" t="s">
        <v>227</v>
      </c>
      <c r="B13" s="82" t="s">
        <v>558</v>
      </c>
      <c r="C13" s="82" t="s">
        <v>559</v>
      </c>
      <c r="D13" s="100" t="s">
        <v>553</v>
      </c>
      <c r="E13" s="101">
        <v>1</v>
      </c>
      <c r="F13" s="22">
        <v>45000</v>
      </c>
      <c r="G13" s="22">
        <v>45000</v>
      </c>
      <c r="H13" s="22">
        <v>45000</v>
      </c>
      <c r="I13" s="22"/>
      <c r="J13" s="22"/>
      <c r="K13" s="22"/>
      <c r="L13" s="22"/>
      <c r="M13" s="22"/>
      <c r="N13" s="22"/>
      <c r="O13" s="22"/>
      <c r="P13" s="22"/>
      <c r="Q13" s="22"/>
    </row>
    <row r="14" ht="21" customHeight="1" spans="1:17">
      <c r="A14" s="85" t="s">
        <v>227</v>
      </c>
      <c r="B14" s="82" t="s">
        <v>560</v>
      </c>
      <c r="C14" s="82" t="s">
        <v>561</v>
      </c>
      <c r="D14" s="100" t="s">
        <v>553</v>
      </c>
      <c r="E14" s="101">
        <v>1</v>
      </c>
      <c r="F14" s="22">
        <v>900000</v>
      </c>
      <c r="G14" s="22">
        <v>900000</v>
      </c>
      <c r="H14" s="22">
        <v>900000</v>
      </c>
      <c r="I14" s="22"/>
      <c r="J14" s="22"/>
      <c r="K14" s="22"/>
      <c r="L14" s="22"/>
      <c r="M14" s="22"/>
      <c r="N14" s="22"/>
      <c r="O14" s="22"/>
      <c r="P14" s="22"/>
      <c r="Q14" s="22"/>
    </row>
    <row r="15" ht="21" customHeight="1" spans="1:17">
      <c r="A15" s="85" t="s">
        <v>227</v>
      </c>
      <c r="B15" s="82" t="s">
        <v>562</v>
      </c>
      <c r="C15" s="82" t="s">
        <v>563</v>
      </c>
      <c r="D15" s="100" t="s">
        <v>553</v>
      </c>
      <c r="E15" s="101">
        <v>1</v>
      </c>
      <c r="F15" s="22">
        <v>2000</v>
      </c>
      <c r="G15" s="22">
        <v>2000</v>
      </c>
      <c r="H15" s="22">
        <v>2000</v>
      </c>
      <c r="I15" s="22"/>
      <c r="J15" s="22"/>
      <c r="K15" s="22"/>
      <c r="L15" s="22"/>
      <c r="M15" s="22"/>
      <c r="N15" s="22"/>
      <c r="O15" s="22"/>
      <c r="P15" s="22"/>
      <c r="Q15" s="22"/>
    </row>
    <row r="16" ht="21" customHeight="1" spans="1:17">
      <c r="A16" s="85" t="s">
        <v>305</v>
      </c>
      <c r="B16" s="82" t="s">
        <v>564</v>
      </c>
      <c r="C16" s="82" t="s">
        <v>565</v>
      </c>
      <c r="D16" s="100" t="s">
        <v>369</v>
      </c>
      <c r="E16" s="101">
        <v>8</v>
      </c>
      <c r="F16" s="22">
        <v>28000</v>
      </c>
      <c r="G16" s="22">
        <v>28000</v>
      </c>
      <c r="H16" s="22">
        <v>28000</v>
      </c>
      <c r="I16" s="22"/>
      <c r="J16" s="22"/>
      <c r="K16" s="22"/>
      <c r="L16" s="22"/>
      <c r="M16" s="22"/>
      <c r="N16" s="22"/>
      <c r="O16" s="22"/>
      <c r="P16" s="22"/>
      <c r="Q16" s="22"/>
    </row>
    <row r="17" ht="21" customHeight="1" spans="1:17">
      <c r="A17" s="85" t="s">
        <v>305</v>
      </c>
      <c r="B17" s="82" t="s">
        <v>562</v>
      </c>
      <c r="C17" s="82" t="s">
        <v>566</v>
      </c>
      <c r="D17" s="100" t="s">
        <v>496</v>
      </c>
      <c r="E17" s="101">
        <v>50</v>
      </c>
      <c r="F17" s="22">
        <v>50000</v>
      </c>
      <c r="G17" s="22">
        <v>50000</v>
      </c>
      <c r="H17" s="22">
        <v>50000</v>
      </c>
      <c r="I17" s="22"/>
      <c r="J17" s="22"/>
      <c r="K17" s="22"/>
      <c r="L17" s="22"/>
      <c r="M17" s="22"/>
      <c r="N17" s="22"/>
      <c r="O17" s="22"/>
      <c r="P17" s="22"/>
      <c r="Q17" s="22"/>
    </row>
    <row r="18" ht="21" customHeight="1" spans="1:17">
      <c r="A18" s="85" t="s">
        <v>322</v>
      </c>
      <c r="B18" s="82" t="s">
        <v>567</v>
      </c>
      <c r="C18" s="82" t="s">
        <v>568</v>
      </c>
      <c r="D18" s="100" t="s">
        <v>553</v>
      </c>
      <c r="E18" s="101">
        <v>1</v>
      </c>
      <c r="F18" s="22">
        <v>515400</v>
      </c>
      <c r="G18" s="22">
        <v>171800</v>
      </c>
      <c r="H18" s="22">
        <v>171800</v>
      </c>
      <c r="I18" s="22"/>
      <c r="J18" s="22"/>
      <c r="K18" s="22"/>
      <c r="L18" s="22"/>
      <c r="M18" s="22"/>
      <c r="N18" s="22"/>
      <c r="O18" s="22"/>
      <c r="P18" s="22"/>
      <c r="Q18" s="22"/>
    </row>
    <row r="19" ht="21" customHeight="1" spans="1:17">
      <c r="A19" s="85" t="s">
        <v>322</v>
      </c>
      <c r="B19" s="82" t="s">
        <v>569</v>
      </c>
      <c r="C19" s="82" t="s">
        <v>568</v>
      </c>
      <c r="D19" s="100" t="s">
        <v>496</v>
      </c>
      <c r="E19" s="101">
        <v>1</v>
      </c>
      <c r="F19" s="22">
        <v>841200</v>
      </c>
      <c r="G19" s="22">
        <v>280400</v>
      </c>
      <c r="H19" s="22">
        <v>280400</v>
      </c>
      <c r="I19" s="22"/>
      <c r="J19" s="22"/>
      <c r="K19" s="22"/>
      <c r="L19" s="22"/>
      <c r="M19" s="22"/>
      <c r="N19" s="22"/>
      <c r="O19" s="22"/>
      <c r="P19" s="22"/>
      <c r="Q19" s="22"/>
    </row>
    <row r="20" ht="37" customHeight="1" spans="1:17">
      <c r="A20" s="85" t="s">
        <v>322</v>
      </c>
      <c r="B20" s="82" t="s">
        <v>570</v>
      </c>
      <c r="C20" s="82" t="s">
        <v>571</v>
      </c>
      <c r="D20" s="100" t="s">
        <v>553</v>
      </c>
      <c r="E20" s="101">
        <v>1</v>
      </c>
      <c r="F20" s="22">
        <v>840000</v>
      </c>
      <c r="G20" s="22">
        <v>280000</v>
      </c>
      <c r="H20" s="22">
        <v>280000</v>
      </c>
      <c r="I20" s="22"/>
      <c r="J20" s="22"/>
      <c r="K20" s="22"/>
      <c r="L20" s="22"/>
      <c r="M20" s="22"/>
      <c r="N20" s="22"/>
      <c r="O20" s="22"/>
      <c r="P20" s="22"/>
      <c r="Q20" s="22"/>
    </row>
    <row r="21" ht="21" customHeight="1" spans="1:17">
      <c r="A21" s="85" t="s">
        <v>322</v>
      </c>
      <c r="B21" s="82" t="s">
        <v>572</v>
      </c>
      <c r="C21" s="82" t="s">
        <v>573</v>
      </c>
      <c r="D21" s="100" t="s">
        <v>553</v>
      </c>
      <c r="E21" s="101">
        <v>1</v>
      </c>
      <c r="F21" s="22">
        <v>404400</v>
      </c>
      <c r="G21" s="22">
        <v>134800</v>
      </c>
      <c r="H21" s="22">
        <v>134800</v>
      </c>
      <c r="I21" s="22"/>
      <c r="J21" s="22"/>
      <c r="K21" s="22"/>
      <c r="L21" s="22"/>
      <c r="M21" s="22"/>
      <c r="N21" s="22"/>
      <c r="O21" s="22"/>
      <c r="P21" s="22"/>
      <c r="Q21" s="22"/>
    </row>
    <row r="22" ht="21" customHeight="1" spans="1:17">
      <c r="A22" s="85" t="s">
        <v>301</v>
      </c>
      <c r="B22" s="82" t="s">
        <v>574</v>
      </c>
      <c r="C22" s="82" t="s">
        <v>561</v>
      </c>
      <c r="D22" s="100" t="s">
        <v>553</v>
      </c>
      <c r="E22" s="101">
        <v>1</v>
      </c>
      <c r="F22" s="22">
        <v>978300</v>
      </c>
      <c r="G22" s="22">
        <v>326100</v>
      </c>
      <c r="H22" s="22">
        <v>326100</v>
      </c>
      <c r="I22" s="22"/>
      <c r="J22" s="22"/>
      <c r="K22" s="22"/>
      <c r="L22" s="22"/>
      <c r="M22" s="22"/>
      <c r="N22" s="22"/>
      <c r="O22" s="22"/>
      <c r="P22" s="22"/>
      <c r="Q22" s="22"/>
    </row>
    <row r="23" ht="37" customHeight="1" spans="1:17">
      <c r="A23" s="84" t="s">
        <v>49</v>
      </c>
      <c r="B23" s="23"/>
      <c r="C23" s="23"/>
      <c r="D23" s="23"/>
      <c r="E23" s="23"/>
      <c r="F23" s="22">
        <v>115000</v>
      </c>
      <c r="G23" s="22">
        <v>150000</v>
      </c>
      <c r="H23" s="22">
        <v>150000</v>
      </c>
      <c r="I23" s="22"/>
      <c r="J23" s="22"/>
      <c r="K23" s="22"/>
      <c r="L23" s="22"/>
      <c r="M23" s="22"/>
      <c r="N23" s="22"/>
      <c r="O23" s="22"/>
      <c r="P23" s="22"/>
      <c r="Q23" s="22"/>
    </row>
    <row r="24" ht="21" customHeight="1" spans="1:17">
      <c r="A24" s="85" t="s">
        <v>214</v>
      </c>
      <c r="B24" s="82" t="s">
        <v>575</v>
      </c>
      <c r="C24" s="82" t="s">
        <v>552</v>
      </c>
      <c r="D24" s="100" t="s">
        <v>576</v>
      </c>
      <c r="E24" s="101">
        <v>4</v>
      </c>
      <c r="F24" s="22"/>
      <c r="G24" s="22">
        <v>8000</v>
      </c>
      <c r="H24" s="22">
        <v>8000</v>
      </c>
      <c r="I24" s="22"/>
      <c r="J24" s="22"/>
      <c r="K24" s="22"/>
      <c r="L24" s="22"/>
      <c r="M24" s="22"/>
      <c r="N24" s="22"/>
      <c r="O24" s="22"/>
      <c r="P24" s="22"/>
      <c r="Q24" s="22"/>
    </row>
    <row r="25" ht="21" customHeight="1" spans="1:17">
      <c r="A25" s="85" t="s">
        <v>214</v>
      </c>
      <c r="B25" s="82" t="s">
        <v>577</v>
      </c>
      <c r="C25" s="82" t="s">
        <v>555</v>
      </c>
      <c r="D25" s="100" t="s">
        <v>576</v>
      </c>
      <c r="E25" s="101">
        <v>3</v>
      </c>
      <c r="F25" s="22"/>
      <c r="G25" s="22">
        <v>21000</v>
      </c>
      <c r="H25" s="22">
        <v>21000</v>
      </c>
      <c r="I25" s="22"/>
      <c r="J25" s="22"/>
      <c r="K25" s="22"/>
      <c r="L25" s="22"/>
      <c r="M25" s="22"/>
      <c r="N25" s="22"/>
      <c r="O25" s="22"/>
      <c r="P25" s="22"/>
      <c r="Q25" s="22"/>
    </row>
    <row r="26" ht="21" customHeight="1" spans="1:17">
      <c r="A26" s="85" t="s">
        <v>214</v>
      </c>
      <c r="B26" s="82" t="s">
        <v>578</v>
      </c>
      <c r="C26" s="82" t="s">
        <v>557</v>
      </c>
      <c r="D26" s="100" t="s">
        <v>579</v>
      </c>
      <c r="E26" s="101">
        <v>2</v>
      </c>
      <c r="F26" s="22"/>
      <c r="G26" s="22">
        <v>6000</v>
      </c>
      <c r="H26" s="22">
        <v>6000</v>
      </c>
      <c r="I26" s="22"/>
      <c r="J26" s="22"/>
      <c r="K26" s="22"/>
      <c r="L26" s="22"/>
      <c r="M26" s="22"/>
      <c r="N26" s="22"/>
      <c r="O26" s="22"/>
      <c r="P26" s="22"/>
      <c r="Q26" s="22"/>
    </row>
    <row r="27" ht="21" customHeight="1" spans="1:17">
      <c r="A27" s="85" t="s">
        <v>227</v>
      </c>
      <c r="B27" s="82" t="s">
        <v>560</v>
      </c>
      <c r="C27" s="82" t="s">
        <v>580</v>
      </c>
      <c r="D27" s="100" t="s">
        <v>553</v>
      </c>
      <c r="E27" s="101">
        <v>1</v>
      </c>
      <c r="F27" s="22">
        <v>100000</v>
      </c>
      <c r="G27" s="22">
        <v>100000</v>
      </c>
      <c r="H27" s="22">
        <v>100000</v>
      </c>
      <c r="I27" s="22"/>
      <c r="J27" s="22"/>
      <c r="K27" s="22"/>
      <c r="L27" s="22"/>
      <c r="M27" s="22"/>
      <c r="N27" s="22"/>
      <c r="O27" s="22"/>
      <c r="P27" s="22"/>
      <c r="Q27" s="22"/>
    </row>
    <row r="28" ht="21" customHeight="1" spans="1:17">
      <c r="A28" s="85" t="s">
        <v>325</v>
      </c>
      <c r="B28" s="82" t="s">
        <v>581</v>
      </c>
      <c r="C28" s="82" t="s">
        <v>582</v>
      </c>
      <c r="D28" s="100" t="s">
        <v>369</v>
      </c>
      <c r="E28" s="101">
        <v>50</v>
      </c>
      <c r="F28" s="22">
        <v>7000</v>
      </c>
      <c r="G28" s="22">
        <v>7000</v>
      </c>
      <c r="H28" s="22">
        <v>7000</v>
      </c>
      <c r="I28" s="22"/>
      <c r="J28" s="22"/>
      <c r="K28" s="22"/>
      <c r="L28" s="22"/>
      <c r="M28" s="22"/>
      <c r="N28" s="22"/>
      <c r="O28" s="22"/>
      <c r="P28" s="22"/>
      <c r="Q28" s="22"/>
    </row>
    <row r="29" ht="21" customHeight="1" spans="1:17">
      <c r="A29" s="85" t="s">
        <v>325</v>
      </c>
      <c r="B29" s="82" t="s">
        <v>583</v>
      </c>
      <c r="C29" s="82" t="s">
        <v>584</v>
      </c>
      <c r="D29" s="100" t="s">
        <v>369</v>
      </c>
      <c r="E29" s="101">
        <v>10</v>
      </c>
      <c r="F29" s="22">
        <v>8000</v>
      </c>
      <c r="G29" s="22">
        <v>8000</v>
      </c>
      <c r="H29" s="22">
        <v>8000</v>
      </c>
      <c r="I29" s="22"/>
      <c r="J29" s="22"/>
      <c r="K29" s="22"/>
      <c r="L29" s="22"/>
      <c r="M29" s="22"/>
      <c r="N29" s="22"/>
      <c r="O29" s="22"/>
      <c r="P29" s="22"/>
      <c r="Q29" s="22"/>
    </row>
    <row r="30" ht="21" customHeight="1" spans="1:17">
      <c r="A30" s="84" t="s">
        <v>51</v>
      </c>
      <c r="B30" s="23"/>
      <c r="C30" s="23"/>
      <c r="D30" s="23"/>
      <c r="E30" s="23"/>
      <c r="F30" s="22">
        <v>91000</v>
      </c>
      <c r="G30" s="22">
        <v>127000</v>
      </c>
      <c r="H30" s="22">
        <v>127000</v>
      </c>
      <c r="I30" s="22"/>
      <c r="J30" s="22"/>
      <c r="K30" s="22"/>
      <c r="L30" s="22"/>
      <c r="M30" s="22"/>
      <c r="N30" s="22"/>
      <c r="O30" s="22"/>
      <c r="P30" s="22"/>
      <c r="Q30" s="22"/>
    </row>
    <row r="31" ht="21" customHeight="1" spans="1:17">
      <c r="A31" s="85" t="s">
        <v>214</v>
      </c>
      <c r="B31" s="82" t="s">
        <v>585</v>
      </c>
      <c r="C31" s="82" t="s">
        <v>555</v>
      </c>
      <c r="D31" s="100" t="s">
        <v>553</v>
      </c>
      <c r="E31" s="101">
        <v>1</v>
      </c>
      <c r="F31" s="22"/>
      <c r="G31" s="22">
        <v>28000</v>
      </c>
      <c r="H31" s="22">
        <v>28000</v>
      </c>
      <c r="I31" s="22"/>
      <c r="J31" s="22"/>
      <c r="K31" s="22"/>
      <c r="L31" s="22"/>
      <c r="M31" s="22"/>
      <c r="N31" s="22"/>
      <c r="O31" s="22"/>
      <c r="P31" s="22"/>
      <c r="Q31" s="22"/>
    </row>
    <row r="32" ht="21" customHeight="1" spans="1:17">
      <c r="A32" s="85" t="s">
        <v>214</v>
      </c>
      <c r="B32" s="82" t="s">
        <v>586</v>
      </c>
      <c r="C32" s="82" t="s">
        <v>557</v>
      </c>
      <c r="D32" s="100" t="s">
        <v>553</v>
      </c>
      <c r="E32" s="101">
        <v>1</v>
      </c>
      <c r="F32" s="22"/>
      <c r="G32" s="22">
        <v>8000</v>
      </c>
      <c r="H32" s="22">
        <v>8000</v>
      </c>
      <c r="I32" s="22"/>
      <c r="J32" s="22"/>
      <c r="K32" s="22"/>
      <c r="L32" s="22"/>
      <c r="M32" s="22"/>
      <c r="N32" s="22"/>
      <c r="O32" s="22"/>
      <c r="P32" s="22"/>
      <c r="Q32" s="22"/>
    </row>
    <row r="33" ht="21" customHeight="1" spans="1:17">
      <c r="A33" s="85" t="s">
        <v>227</v>
      </c>
      <c r="B33" s="82" t="s">
        <v>587</v>
      </c>
      <c r="C33" s="82" t="s">
        <v>588</v>
      </c>
      <c r="D33" s="100" t="s">
        <v>369</v>
      </c>
      <c r="E33" s="101">
        <v>1</v>
      </c>
      <c r="F33" s="22">
        <v>4000</v>
      </c>
      <c r="G33" s="22">
        <v>4000</v>
      </c>
      <c r="H33" s="22">
        <v>4000</v>
      </c>
      <c r="I33" s="22"/>
      <c r="J33" s="22"/>
      <c r="K33" s="22"/>
      <c r="L33" s="22"/>
      <c r="M33" s="22"/>
      <c r="N33" s="22"/>
      <c r="O33" s="22"/>
      <c r="P33" s="22"/>
      <c r="Q33" s="22"/>
    </row>
    <row r="34" ht="21" customHeight="1" spans="1:17">
      <c r="A34" s="85" t="s">
        <v>227</v>
      </c>
      <c r="B34" s="82" t="s">
        <v>558</v>
      </c>
      <c r="C34" s="82" t="s">
        <v>559</v>
      </c>
      <c r="D34" s="100" t="s">
        <v>576</v>
      </c>
      <c r="E34" s="101">
        <v>1</v>
      </c>
      <c r="F34" s="22">
        <v>7000</v>
      </c>
      <c r="G34" s="22">
        <v>7000</v>
      </c>
      <c r="H34" s="22">
        <v>7000</v>
      </c>
      <c r="I34" s="22"/>
      <c r="J34" s="22"/>
      <c r="K34" s="22"/>
      <c r="L34" s="22"/>
      <c r="M34" s="22"/>
      <c r="N34" s="22"/>
      <c r="O34" s="22"/>
      <c r="P34" s="22"/>
      <c r="Q34" s="22"/>
    </row>
    <row r="35" ht="21" customHeight="1" spans="1:17">
      <c r="A35" s="85" t="s">
        <v>342</v>
      </c>
      <c r="B35" s="82" t="s">
        <v>589</v>
      </c>
      <c r="C35" s="82" t="s">
        <v>590</v>
      </c>
      <c r="D35" s="100" t="s">
        <v>591</v>
      </c>
      <c r="E35" s="101">
        <v>14</v>
      </c>
      <c r="F35" s="22">
        <v>7000</v>
      </c>
      <c r="G35" s="22">
        <v>7000</v>
      </c>
      <c r="H35" s="22">
        <v>7000</v>
      </c>
      <c r="I35" s="22"/>
      <c r="J35" s="22"/>
      <c r="K35" s="22"/>
      <c r="L35" s="22"/>
      <c r="M35" s="22"/>
      <c r="N35" s="22"/>
      <c r="O35" s="22"/>
      <c r="P35" s="22"/>
      <c r="Q35" s="22"/>
    </row>
    <row r="36" ht="21" customHeight="1" spans="1:17">
      <c r="A36" s="85" t="s">
        <v>342</v>
      </c>
      <c r="B36" s="82" t="s">
        <v>592</v>
      </c>
      <c r="C36" s="82" t="s">
        <v>593</v>
      </c>
      <c r="D36" s="100" t="s">
        <v>594</v>
      </c>
      <c r="E36" s="101">
        <v>14</v>
      </c>
      <c r="F36" s="22">
        <v>14000</v>
      </c>
      <c r="G36" s="22">
        <v>14000</v>
      </c>
      <c r="H36" s="22">
        <v>14000</v>
      </c>
      <c r="I36" s="22"/>
      <c r="J36" s="22"/>
      <c r="K36" s="22"/>
      <c r="L36" s="22"/>
      <c r="M36" s="22"/>
      <c r="N36" s="22"/>
      <c r="O36" s="22"/>
      <c r="P36" s="22"/>
      <c r="Q36" s="22"/>
    </row>
    <row r="37" ht="21" customHeight="1" spans="1:17">
      <c r="A37" s="85" t="s">
        <v>342</v>
      </c>
      <c r="B37" s="82" t="s">
        <v>595</v>
      </c>
      <c r="C37" s="82" t="s">
        <v>596</v>
      </c>
      <c r="D37" s="100" t="s">
        <v>591</v>
      </c>
      <c r="E37" s="101">
        <v>60</v>
      </c>
      <c r="F37" s="22">
        <v>21000</v>
      </c>
      <c r="G37" s="22">
        <v>21000</v>
      </c>
      <c r="H37" s="22">
        <v>21000</v>
      </c>
      <c r="I37" s="22"/>
      <c r="J37" s="22"/>
      <c r="K37" s="22"/>
      <c r="L37" s="22"/>
      <c r="M37" s="22"/>
      <c r="N37" s="22"/>
      <c r="O37" s="22"/>
      <c r="P37" s="22"/>
      <c r="Q37" s="22"/>
    </row>
    <row r="38" ht="21" customHeight="1" spans="1:17">
      <c r="A38" s="85" t="s">
        <v>342</v>
      </c>
      <c r="B38" s="82" t="s">
        <v>597</v>
      </c>
      <c r="C38" s="82" t="s">
        <v>598</v>
      </c>
      <c r="D38" s="100" t="s">
        <v>599</v>
      </c>
      <c r="E38" s="101">
        <v>5</v>
      </c>
      <c r="F38" s="22">
        <v>30000</v>
      </c>
      <c r="G38" s="22">
        <v>30000</v>
      </c>
      <c r="H38" s="22">
        <v>30000</v>
      </c>
      <c r="I38" s="22"/>
      <c r="J38" s="22"/>
      <c r="K38" s="22"/>
      <c r="L38" s="22"/>
      <c r="M38" s="22"/>
      <c r="N38" s="22"/>
      <c r="O38" s="22"/>
      <c r="P38" s="22"/>
      <c r="Q38" s="22"/>
    </row>
    <row r="39" ht="21" customHeight="1" spans="1:17">
      <c r="A39" s="85" t="s">
        <v>342</v>
      </c>
      <c r="B39" s="82" t="s">
        <v>600</v>
      </c>
      <c r="C39" s="82" t="s">
        <v>601</v>
      </c>
      <c r="D39" s="100" t="s">
        <v>369</v>
      </c>
      <c r="E39" s="101">
        <v>8</v>
      </c>
      <c r="F39" s="22">
        <v>8000</v>
      </c>
      <c r="G39" s="22">
        <v>8000</v>
      </c>
      <c r="H39" s="22">
        <v>8000</v>
      </c>
      <c r="I39" s="22"/>
      <c r="J39" s="22"/>
      <c r="K39" s="22"/>
      <c r="L39" s="22"/>
      <c r="M39" s="22"/>
      <c r="N39" s="22"/>
      <c r="O39" s="22"/>
      <c r="P39" s="22"/>
      <c r="Q39" s="22"/>
    </row>
    <row r="40" ht="21" customHeight="1" spans="1:17">
      <c r="A40" s="86" t="s">
        <v>143</v>
      </c>
      <c r="B40" s="87"/>
      <c r="C40" s="87"/>
      <c r="D40" s="87"/>
      <c r="E40" s="99"/>
      <c r="F40" s="22">
        <v>4839112.85</v>
      </c>
      <c r="G40" s="22">
        <v>2523912.85</v>
      </c>
      <c r="H40" s="22">
        <v>2523912.85</v>
      </c>
      <c r="I40" s="22"/>
      <c r="J40" s="22"/>
      <c r="K40" s="22"/>
      <c r="L40" s="22"/>
      <c r="M40" s="22"/>
      <c r="N40" s="22"/>
      <c r="O40" s="22"/>
      <c r="P40" s="22"/>
      <c r="Q40" s="22"/>
    </row>
  </sheetData>
  <mergeCells count="16">
    <mergeCell ref="A2:Q2"/>
    <mergeCell ref="A3:F3"/>
    <mergeCell ref="G4:Q4"/>
    <mergeCell ref="L5:Q5"/>
    <mergeCell ref="A40:E40"/>
    <mergeCell ref="A4:A6"/>
    <mergeCell ref="B4:B6"/>
    <mergeCell ref="C4:C6"/>
    <mergeCell ref="D4:D6"/>
    <mergeCell ref="E4:E6"/>
    <mergeCell ref="F4:F6"/>
    <mergeCell ref="G5:G6"/>
    <mergeCell ref="H5:H6"/>
    <mergeCell ref="I5:I6"/>
    <mergeCell ref="J5:J6"/>
    <mergeCell ref="K5:K6"/>
  </mergeCells>
  <pageMargins left="0.700694444444445" right="0.700694444444445" top="0.314583333333333" bottom="0.275" header="0.298611111111111" footer="0.298611111111111"/>
  <pageSetup paperSize="9" scale="7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6"/>
  <sheetViews>
    <sheetView showZeros="0" zoomScale="60" zoomScaleNormal="60" workbookViewId="0">
      <selection activeCell="M1" sqref="M1:N1"/>
    </sheetView>
  </sheetViews>
  <sheetFormatPr defaultColWidth="9.17592592592593" defaultRowHeight="14.25" customHeight="1"/>
  <cols>
    <col min="1" max="1" width="20.5833333333333" customWidth="1"/>
    <col min="2" max="2" width="19.2222222222222" customWidth="1"/>
    <col min="3" max="3" width="12.9444444444444" customWidth="1"/>
    <col min="4" max="4" width="11.3240740740741" customWidth="1"/>
    <col min="5" max="5" width="14.1111111111111" customWidth="1"/>
    <col min="6" max="6" width="5.10185185185185" customWidth="1"/>
    <col min="7" max="7" width="7.07407407407407" customWidth="1"/>
    <col min="8" max="8" width="7.35185185185185" customWidth="1"/>
    <col min="9" max="9" width="2.84259259259259" customWidth="1"/>
    <col min="10" max="10" width="5.62962962962963" customWidth="1"/>
    <col min="11" max="11" width="6.9537037037037" customWidth="1"/>
    <col min="12" max="12" width="5.21296296296296" customWidth="1"/>
    <col min="13" max="13" width="7.16666666666667" customWidth="1"/>
    <col min="14" max="14" width="5.43518518518519" customWidth="1"/>
  </cols>
  <sheetData>
    <row r="1" ht="13.5" customHeight="1" spans="1:14">
      <c r="A1" s="65"/>
      <c r="B1" s="65"/>
      <c r="C1" s="65"/>
      <c r="D1" s="65"/>
      <c r="E1" s="65"/>
      <c r="F1" s="65"/>
      <c r="G1" s="65"/>
      <c r="H1" s="71"/>
      <c r="I1" s="65"/>
      <c r="J1" s="65"/>
      <c r="K1" s="65"/>
      <c r="L1" s="59"/>
      <c r="M1" s="89" t="s">
        <v>602</v>
      </c>
      <c r="N1" s="89"/>
    </row>
    <row r="2" ht="27.75" customHeight="1" spans="1:14">
      <c r="A2" s="61" t="s">
        <v>603</v>
      </c>
      <c r="B2" s="72"/>
      <c r="C2" s="72"/>
      <c r="D2" s="72"/>
      <c r="E2" s="72"/>
      <c r="F2" s="72"/>
      <c r="G2" s="72"/>
      <c r="H2" s="73"/>
      <c r="I2" s="72"/>
      <c r="J2" s="72"/>
      <c r="K2" s="72"/>
      <c r="L2" s="48"/>
      <c r="M2" s="73"/>
      <c r="N2" s="72"/>
    </row>
    <row r="3" ht="18.75" customHeight="1" spans="1:14">
      <c r="A3" s="181" t="str">
        <f>"单位名称："&amp;"云南省粮食和物资储备局"</f>
        <v>单位名称：云南省粮食和物资储备局</v>
      </c>
      <c r="B3" s="63"/>
      <c r="C3" s="63"/>
      <c r="D3" s="63"/>
      <c r="E3" s="63"/>
      <c r="F3" s="63"/>
      <c r="G3" s="63"/>
      <c r="H3" s="71"/>
      <c r="I3" s="65"/>
      <c r="J3" s="65"/>
      <c r="K3" s="65"/>
      <c r="L3" s="70"/>
      <c r="M3" s="89" t="s">
        <v>168</v>
      </c>
      <c r="N3" s="89"/>
    </row>
    <row r="4" ht="15.75" customHeight="1" spans="1:14">
      <c r="A4" s="9" t="s">
        <v>541</v>
      </c>
      <c r="B4" s="74" t="s">
        <v>604</v>
      </c>
      <c r="C4" s="74" t="s">
        <v>605</v>
      </c>
      <c r="D4" s="75" t="s">
        <v>184</v>
      </c>
      <c r="E4" s="75"/>
      <c r="F4" s="75"/>
      <c r="G4" s="75"/>
      <c r="H4" s="76"/>
      <c r="I4" s="75"/>
      <c r="J4" s="75"/>
      <c r="K4" s="75"/>
      <c r="L4" s="90"/>
      <c r="M4" s="76"/>
      <c r="N4" s="91"/>
    </row>
    <row r="5" ht="17.25" customHeight="1" spans="1:14">
      <c r="A5" s="14"/>
      <c r="B5" s="77"/>
      <c r="C5" s="77"/>
      <c r="D5" s="77" t="s">
        <v>31</v>
      </c>
      <c r="E5" s="77" t="s">
        <v>34</v>
      </c>
      <c r="F5" s="77" t="s">
        <v>606</v>
      </c>
      <c r="G5" s="77" t="s">
        <v>548</v>
      </c>
      <c r="H5" s="78" t="s">
        <v>549</v>
      </c>
      <c r="I5" s="92" t="s">
        <v>550</v>
      </c>
      <c r="J5" s="92"/>
      <c r="K5" s="92"/>
      <c r="L5" s="93"/>
      <c r="M5" s="94"/>
      <c r="N5" s="79"/>
    </row>
    <row r="6" ht="54" customHeight="1" spans="1:14">
      <c r="A6" s="17"/>
      <c r="B6" s="79"/>
      <c r="C6" s="79"/>
      <c r="D6" s="79"/>
      <c r="E6" s="79"/>
      <c r="F6" s="79"/>
      <c r="G6" s="79"/>
      <c r="H6" s="80"/>
      <c r="I6" s="79" t="s">
        <v>33</v>
      </c>
      <c r="J6" s="79" t="s">
        <v>44</v>
      </c>
      <c r="K6" s="79" t="s">
        <v>39</v>
      </c>
      <c r="L6" s="50" t="s">
        <v>40</v>
      </c>
      <c r="M6" s="80" t="s">
        <v>41</v>
      </c>
      <c r="N6" s="79" t="s">
        <v>42</v>
      </c>
    </row>
    <row r="7" ht="15" customHeight="1" spans="1:14">
      <c r="A7" s="17">
        <v>1</v>
      </c>
      <c r="B7" s="79">
        <v>2</v>
      </c>
      <c r="C7" s="79">
        <v>3</v>
      </c>
      <c r="D7" s="80">
        <v>4</v>
      </c>
      <c r="E7" s="80">
        <v>5</v>
      </c>
      <c r="F7" s="80">
        <v>6</v>
      </c>
      <c r="G7" s="80">
        <v>7</v>
      </c>
      <c r="H7" s="80">
        <v>8</v>
      </c>
      <c r="I7" s="80">
        <v>9</v>
      </c>
      <c r="J7" s="80">
        <v>10</v>
      </c>
      <c r="K7" s="80">
        <v>11</v>
      </c>
      <c r="L7" s="80">
        <v>12</v>
      </c>
      <c r="M7" s="80">
        <v>13</v>
      </c>
      <c r="N7" s="80">
        <v>14</v>
      </c>
    </row>
    <row r="8" ht="21" customHeight="1" spans="1:14">
      <c r="A8" s="81" t="s">
        <v>46</v>
      </c>
      <c r="B8" s="82"/>
      <c r="C8" s="82"/>
      <c r="D8" s="83">
        <v>1573100</v>
      </c>
      <c r="E8" s="83">
        <v>1573100</v>
      </c>
      <c r="F8" s="83"/>
      <c r="G8" s="83"/>
      <c r="H8" s="83"/>
      <c r="I8" s="83"/>
      <c r="J8" s="83"/>
      <c r="K8" s="83"/>
      <c r="L8" s="95"/>
      <c r="M8" s="83"/>
      <c r="N8" s="83"/>
    </row>
    <row r="9" ht="31" customHeight="1" spans="1:14">
      <c r="A9" s="84" t="s">
        <v>46</v>
      </c>
      <c r="B9" s="82"/>
      <c r="C9" s="82"/>
      <c r="D9" s="83">
        <v>1573100</v>
      </c>
      <c r="E9" s="83">
        <v>1573100</v>
      </c>
      <c r="F9" s="83"/>
      <c r="G9" s="83"/>
      <c r="H9" s="83"/>
      <c r="I9" s="83"/>
      <c r="J9" s="83"/>
      <c r="K9" s="83"/>
      <c r="L9" s="95"/>
      <c r="M9" s="83"/>
      <c r="N9" s="83"/>
    </row>
    <row r="10" ht="29" customHeight="1" spans="1:14">
      <c r="A10" s="85" t="s">
        <v>214</v>
      </c>
      <c r="B10" s="82" t="s">
        <v>607</v>
      </c>
      <c r="C10" s="82" t="s">
        <v>608</v>
      </c>
      <c r="D10" s="83">
        <v>15000</v>
      </c>
      <c r="E10" s="83">
        <v>15000</v>
      </c>
      <c r="F10" s="83"/>
      <c r="G10" s="83"/>
      <c r="H10" s="83"/>
      <c r="I10" s="83"/>
      <c r="J10" s="83"/>
      <c r="K10" s="83"/>
      <c r="L10" s="95"/>
      <c r="M10" s="83"/>
      <c r="N10" s="83"/>
    </row>
    <row r="11" ht="26" customHeight="1" spans="1:14">
      <c r="A11" s="85" t="s">
        <v>227</v>
      </c>
      <c r="B11" s="82" t="s">
        <v>560</v>
      </c>
      <c r="C11" s="82" t="s">
        <v>609</v>
      </c>
      <c r="D11" s="83">
        <v>900000</v>
      </c>
      <c r="E11" s="83">
        <v>900000</v>
      </c>
      <c r="F11" s="83"/>
      <c r="G11" s="83"/>
      <c r="H11" s="83"/>
      <c r="I11" s="83"/>
      <c r="J11" s="83"/>
      <c r="K11" s="83"/>
      <c r="L11" s="95"/>
      <c r="M11" s="83"/>
      <c r="N11" s="83"/>
    </row>
    <row r="12" ht="28" customHeight="1" spans="1:14">
      <c r="A12" s="85" t="s">
        <v>227</v>
      </c>
      <c r="B12" s="82" t="s">
        <v>562</v>
      </c>
      <c r="C12" s="82" t="s">
        <v>610</v>
      </c>
      <c r="D12" s="83">
        <v>2000</v>
      </c>
      <c r="E12" s="83">
        <v>2000</v>
      </c>
      <c r="F12" s="83"/>
      <c r="G12" s="83"/>
      <c r="H12" s="83"/>
      <c r="I12" s="83"/>
      <c r="J12" s="83"/>
      <c r="K12" s="83"/>
      <c r="L12" s="95"/>
      <c r="M12" s="83"/>
      <c r="N12" s="83"/>
    </row>
    <row r="13" ht="29" customHeight="1" spans="1:14">
      <c r="A13" s="85" t="s">
        <v>305</v>
      </c>
      <c r="B13" s="82" t="s">
        <v>562</v>
      </c>
      <c r="C13" s="82" t="s">
        <v>610</v>
      </c>
      <c r="D13" s="83">
        <v>50000</v>
      </c>
      <c r="E13" s="83">
        <v>50000</v>
      </c>
      <c r="F13" s="83"/>
      <c r="G13" s="83"/>
      <c r="H13" s="83"/>
      <c r="I13" s="83"/>
      <c r="J13" s="83"/>
      <c r="K13" s="83"/>
      <c r="L13" s="95"/>
      <c r="M13" s="83"/>
      <c r="N13" s="83"/>
    </row>
    <row r="14" ht="49" customHeight="1" spans="1:14">
      <c r="A14" s="85" t="s">
        <v>322</v>
      </c>
      <c r="B14" s="82" t="s">
        <v>570</v>
      </c>
      <c r="C14" s="82" t="s">
        <v>611</v>
      </c>
      <c r="D14" s="83">
        <v>280000</v>
      </c>
      <c r="E14" s="83">
        <v>280000</v>
      </c>
      <c r="F14" s="83"/>
      <c r="G14" s="83"/>
      <c r="H14" s="83"/>
      <c r="I14" s="83"/>
      <c r="J14" s="83"/>
      <c r="K14" s="83"/>
      <c r="L14" s="95"/>
      <c r="M14" s="83"/>
      <c r="N14" s="83"/>
    </row>
    <row r="15" ht="30" customHeight="1" spans="1:14">
      <c r="A15" s="85" t="s">
        <v>301</v>
      </c>
      <c r="B15" s="82" t="s">
        <v>574</v>
      </c>
      <c r="C15" s="82" t="s">
        <v>609</v>
      </c>
      <c r="D15" s="83">
        <v>326100</v>
      </c>
      <c r="E15" s="83">
        <v>326100</v>
      </c>
      <c r="F15" s="83"/>
      <c r="G15" s="83"/>
      <c r="H15" s="83"/>
      <c r="I15" s="83"/>
      <c r="J15" s="83"/>
      <c r="K15" s="83"/>
      <c r="L15" s="95"/>
      <c r="M15" s="83"/>
      <c r="N15" s="83"/>
    </row>
    <row r="16" ht="21" customHeight="1" spans="1:14">
      <c r="A16" s="86" t="s">
        <v>143</v>
      </c>
      <c r="B16" s="87"/>
      <c r="C16" s="88"/>
      <c r="D16" s="83">
        <v>1573100</v>
      </c>
      <c r="E16" s="83">
        <v>1573100</v>
      </c>
      <c r="F16" s="83"/>
      <c r="G16" s="83"/>
      <c r="H16" s="83"/>
      <c r="I16" s="83"/>
      <c r="J16" s="83"/>
      <c r="K16" s="83"/>
      <c r="L16" s="95"/>
      <c r="M16" s="83"/>
      <c r="N16" s="83"/>
    </row>
  </sheetData>
  <mergeCells count="15">
    <mergeCell ref="M1:N1"/>
    <mergeCell ref="A2:N2"/>
    <mergeCell ref="A3:C3"/>
    <mergeCell ref="M3:N3"/>
    <mergeCell ref="D4:N4"/>
    <mergeCell ref="I5:N5"/>
    <mergeCell ref="A16:C16"/>
    <mergeCell ref="A4:A6"/>
    <mergeCell ref="B4:B6"/>
    <mergeCell ref="C4:C6"/>
    <mergeCell ref="D5:D6"/>
    <mergeCell ref="E5:E6"/>
    <mergeCell ref="F5:F6"/>
    <mergeCell ref="G5:G6"/>
    <mergeCell ref="H5:H6"/>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zoomScale="60" zoomScaleNormal="60" workbookViewId="0">
      <selection activeCell="C28" sqref="C28"/>
    </sheetView>
  </sheetViews>
  <sheetFormatPr defaultColWidth="9.17592592592593" defaultRowHeight="14.25" customHeight="1"/>
  <cols>
    <col min="1" max="1" width="22.5648148148148" customWidth="1"/>
    <col min="2" max="2" width="15.9722222222222" customWidth="1"/>
    <col min="3" max="3" width="17.1759259259259" customWidth="1"/>
    <col min="4" max="4" width="8.37037037037037" customWidth="1"/>
    <col min="5" max="5" width="15.2222222222222" customWidth="1"/>
    <col min="6" max="6" width="14.4444444444444" customWidth="1"/>
    <col min="7" max="7" width="12.9444444444444" customWidth="1"/>
    <col min="8" max="8" width="13.3888888888889" customWidth="1"/>
    <col min="9" max="9" width="13.3703703703704" customWidth="1"/>
    <col min="10" max="10" width="13.3888888888889" customWidth="1"/>
    <col min="11" max="11" width="14.6018518518519" customWidth="1"/>
    <col min="12" max="12" width="15.3333333333333" customWidth="1"/>
    <col min="13" max="13" width="15.7037037037037" customWidth="1"/>
    <col min="14" max="14" width="14.2314814814815" customWidth="1"/>
    <col min="15" max="15" width="12.1666666666667" customWidth="1"/>
    <col min="16" max="16" width="13.4166666666667" customWidth="1"/>
    <col min="17" max="17" width="13.1666666666667" customWidth="1"/>
    <col min="18" max="18" width="12.8148148148148" customWidth="1"/>
    <col min="19" max="19" width="12.2407407407407" customWidth="1"/>
    <col min="20" max="20" width="12.8888888888889" customWidth="1"/>
    <col min="21" max="22" width="10.037037037037" customWidth="1"/>
    <col min="23" max="23" width="9.56481481481481" customWidth="1"/>
  </cols>
  <sheetData>
    <row r="1" ht="13.5" customHeight="1" spans="4:23">
      <c r="D1" s="60"/>
      <c r="W1" s="59" t="s">
        <v>612</v>
      </c>
    </row>
    <row r="2" ht="27.75" customHeight="1" spans="1:23">
      <c r="A2" s="61" t="s">
        <v>613</v>
      </c>
      <c r="B2" s="28"/>
      <c r="C2" s="28"/>
      <c r="D2" s="28"/>
      <c r="E2" s="28"/>
      <c r="F2" s="28"/>
      <c r="G2" s="28"/>
      <c r="H2" s="28"/>
      <c r="I2" s="28"/>
      <c r="J2" s="28"/>
      <c r="K2" s="28"/>
      <c r="L2" s="28"/>
      <c r="M2" s="28"/>
      <c r="N2" s="28"/>
      <c r="O2" s="28"/>
      <c r="P2" s="28"/>
      <c r="Q2" s="28"/>
      <c r="R2" s="28"/>
      <c r="S2" s="28"/>
      <c r="T2" s="28"/>
      <c r="U2" s="28"/>
      <c r="V2" s="28"/>
      <c r="W2" s="28"/>
    </row>
    <row r="3" ht="18" customHeight="1" spans="1:23">
      <c r="A3" s="181" t="str">
        <f>"单位名称："&amp;"云南省粮食和物资储备局"</f>
        <v>单位名称：云南省粮食和物资储备局</v>
      </c>
      <c r="B3" s="63"/>
      <c r="C3" s="63"/>
      <c r="D3" s="64"/>
      <c r="E3" s="65"/>
      <c r="F3" s="65"/>
      <c r="G3" s="65"/>
      <c r="H3" s="65"/>
      <c r="I3" s="65"/>
      <c r="W3" s="70" t="s">
        <v>168</v>
      </c>
    </row>
    <row r="4" ht="19.5" customHeight="1" spans="1:23">
      <c r="A4" s="15" t="s">
        <v>614</v>
      </c>
      <c r="B4" s="10" t="s">
        <v>184</v>
      </c>
      <c r="C4" s="11"/>
      <c r="D4" s="11"/>
      <c r="E4" s="10" t="s">
        <v>615</v>
      </c>
      <c r="F4" s="11"/>
      <c r="G4" s="11"/>
      <c r="H4" s="11"/>
      <c r="I4" s="11"/>
      <c r="J4" s="11"/>
      <c r="K4" s="11"/>
      <c r="L4" s="11"/>
      <c r="M4" s="11"/>
      <c r="N4" s="11"/>
      <c r="O4" s="11"/>
      <c r="P4" s="11"/>
      <c r="Q4" s="11"/>
      <c r="R4" s="11"/>
      <c r="S4" s="11"/>
      <c r="T4" s="11"/>
      <c r="U4" s="11"/>
      <c r="V4" s="11"/>
      <c r="W4" s="11"/>
    </row>
    <row r="5" ht="40.5" customHeight="1" spans="1:23">
      <c r="A5" s="18"/>
      <c r="B5" s="29" t="s">
        <v>31</v>
      </c>
      <c r="C5" s="9" t="s">
        <v>34</v>
      </c>
      <c r="D5" s="66" t="s">
        <v>606</v>
      </c>
      <c r="E5" s="67" t="s">
        <v>616</v>
      </c>
      <c r="F5" s="67" t="s">
        <v>617</v>
      </c>
      <c r="G5" s="67" t="s">
        <v>618</v>
      </c>
      <c r="H5" s="67" t="s">
        <v>619</v>
      </c>
      <c r="I5" s="67" t="s">
        <v>620</v>
      </c>
      <c r="J5" s="67" t="s">
        <v>621</v>
      </c>
      <c r="K5" s="67" t="s">
        <v>622</v>
      </c>
      <c r="L5" s="67" t="s">
        <v>623</v>
      </c>
      <c r="M5" s="67" t="s">
        <v>624</v>
      </c>
      <c r="N5" s="67" t="s">
        <v>625</v>
      </c>
      <c r="O5" s="67" t="s">
        <v>626</v>
      </c>
      <c r="P5" s="67" t="s">
        <v>627</v>
      </c>
      <c r="Q5" s="67" t="s">
        <v>628</v>
      </c>
      <c r="R5" s="67" t="s">
        <v>629</v>
      </c>
      <c r="S5" s="67" t="s">
        <v>630</v>
      </c>
      <c r="T5" s="67" t="s">
        <v>631</v>
      </c>
      <c r="U5" s="67" t="s">
        <v>632</v>
      </c>
      <c r="V5" s="67" t="s">
        <v>633</v>
      </c>
      <c r="W5" s="67" t="s">
        <v>634</v>
      </c>
    </row>
    <row r="6" ht="19.5" customHeight="1" spans="1:23">
      <c r="A6" s="67">
        <v>1</v>
      </c>
      <c r="B6" s="67">
        <v>2</v>
      </c>
      <c r="C6" s="67">
        <v>3</v>
      </c>
      <c r="D6" s="10">
        <v>4</v>
      </c>
      <c r="E6" s="67">
        <v>5</v>
      </c>
      <c r="F6" s="67">
        <v>6</v>
      </c>
      <c r="G6" s="67">
        <v>7</v>
      </c>
      <c r="H6" s="10">
        <v>8</v>
      </c>
      <c r="I6" s="67">
        <v>9</v>
      </c>
      <c r="J6" s="67">
        <v>10</v>
      </c>
      <c r="K6" s="67">
        <v>11</v>
      </c>
      <c r="L6" s="10">
        <v>12</v>
      </c>
      <c r="M6" s="67">
        <v>13</v>
      </c>
      <c r="N6" s="67">
        <v>14</v>
      </c>
      <c r="O6" s="67">
        <v>15</v>
      </c>
      <c r="P6" s="10">
        <v>16</v>
      </c>
      <c r="Q6" s="67">
        <v>17</v>
      </c>
      <c r="R6" s="67">
        <v>18</v>
      </c>
      <c r="S6" s="67">
        <v>19</v>
      </c>
      <c r="T6" s="10">
        <v>20</v>
      </c>
      <c r="U6" s="10">
        <v>21</v>
      </c>
      <c r="V6" s="10">
        <v>22</v>
      </c>
      <c r="W6" s="67">
        <v>23</v>
      </c>
    </row>
    <row r="7" ht="28.4" customHeight="1" spans="1:23">
      <c r="A7" s="30" t="s">
        <v>46</v>
      </c>
      <c r="B7" s="22">
        <v>277890000</v>
      </c>
      <c r="C7" s="22">
        <v>277890000</v>
      </c>
      <c r="D7" s="22"/>
      <c r="E7" s="22">
        <v>11253000</v>
      </c>
      <c r="F7" s="22">
        <v>31120000</v>
      </c>
      <c r="G7" s="22">
        <v>55430000</v>
      </c>
      <c r="H7" s="22">
        <v>15290000</v>
      </c>
      <c r="I7" s="22">
        <v>20920000</v>
      </c>
      <c r="J7" s="22">
        <v>19430000</v>
      </c>
      <c r="K7" s="22">
        <v>16540000</v>
      </c>
      <c r="L7" s="22">
        <v>10250000</v>
      </c>
      <c r="M7" s="22">
        <v>19570000</v>
      </c>
      <c r="N7" s="22">
        <v>17250000</v>
      </c>
      <c r="O7" s="22">
        <v>12930000</v>
      </c>
      <c r="P7" s="22">
        <v>13650000</v>
      </c>
      <c r="Q7" s="22">
        <v>8990000</v>
      </c>
      <c r="R7" s="22">
        <v>4750000</v>
      </c>
      <c r="S7" s="22">
        <v>4730000</v>
      </c>
      <c r="T7" s="22">
        <v>15760000</v>
      </c>
      <c r="U7" s="22">
        <v>5000</v>
      </c>
      <c r="V7" s="22">
        <v>20000</v>
      </c>
      <c r="W7" s="22">
        <v>2000</v>
      </c>
    </row>
    <row r="8" ht="29.9" customHeight="1" spans="1:23">
      <c r="A8" s="68" t="s">
        <v>46</v>
      </c>
      <c r="B8" s="22">
        <v>277890000</v>
      </c>
      <c r="C8" s="22">
        <v>277890000</v>
      </c>
      <c r="D8" s="22"/>
      <c r="E8" s="22">
        <v>11253000</v>
      </c>
      <c r="F8" s="22">
        <v>31120000</v>
      </c>
      <c r="G8" s="22">
        <v>55430000</v>
      </c>
      <c r="H8" s="22">
        <v>15290000</v>
      </c>
      <c r="I8" s="22">
        <v>20920000</v>
      </c>
      <c r="J8" s="22">
        <v>19430000</v>
      </c>
      <c r="K8" s="22">
        <v>16540000</v>
      </c>
      <c r="L8" s="22">
        <v>10250000</v>
      </c>
      <c r="M8" s="22">
        <v>19570000</v>
      </c>
      <c r="N8" s="22">
        <v>17250000</v>
      </c>
      <c r="O8" s="22">
        <v>12930000</v>
      </c>
      <c r="P8" s="22">
        <v>13650000</v>
      </c>
      <c r="Q8" s="22">
        <v>8990000</v>
      </c>
      <c r="R8" s="22">
        <v>4750000</v>
      </c>
      <c r="S8" s="22">
        <v>4730000</v>
      </c>
      <c r="T8" s="22">
        <v>15760000</v>
      </c>
      <c r="U8" s="22">
        <v>5000</v>
      </c>
      <c r="V8" s="22">
        <v>20000</v>
      </c>
      <c r="W8" s="22">
        <v>2000</v>
      </c>
    </row>
    <row r="9" ht="29.9" customHeight="1" spans="1:23">
      <c r="A9" s="69" t="s">
        <v>635</v>
      </c>
      <c r="B9" s="22">
        <v>274890000</v>
      </c>
      <c r="C9" s="22">
        <v>274890000</v>
      </c>
      <c r="D9" s="22"/>
      <c r="E9" s="22">
        <v>11040000</v>
      </c>
      <c r="F9" s="22">
        <v>31070000</v>
      </c>
      <c r="G9" s="22">
        <v>55330000</v>
      </c>
      <c r="H9" s="22">
        <v>15190000</v>
      </c>
      <c r="I9" s="22">
        <v>20420000</v>
      </c>
      <c r="J9" s="22">
        <v>19240000</v>
      </c>
      <c r="K9" s="22">
        <v>16340000</v>
      </c>
      <c r="L9" s="22">
        <v>10050000</v>
      </c>
      <c r="M9" s="22">
        <v>19540000</v>
      </c>
      <c r="N9" s="22">
        <v>17000000</v>
      </c>
      <c r="O9" s="22">
        <v>12750000</v>
      </c>
      <c r="P9" s="22">
        <v>13420000</v>
      </c>
      <c r="Q9" s="22">
        <v>8940000</v>
      </c>
      <c r="R9" s="22">
        <v>4700000</v>
      </c>
      <c r="S9" s="22">
        <v>4500000</v>
      </c>
      <c r="T9" s="22">
        <v>15360000</v>
      </c>
      <c r="U9" s="22"/>
      <c r="V9" s="22"/>
      <c r="W9" s="22"/>
    </row>
    <row r="10" ht="29.9" customHeight="1" spans="1:23">
      <c r="A10" s="69" t="s">
        <v>636</v>
      </c>
      <c r="B10" s="22">
        <v>3000000</v>
      </c>
      <c r="C10" s="22">
        <v>3000000</v>
      </c>
      <c r="D10" s="22"/>
      <c r="E10" s="22">
        <v>213000</v>
      </c>
      <c r="F10" s="22">
        <v>50000</v>
      </c>
      <c r="G10" s="22">
        <v>100000</v>
      </c>
      <c r="H10" s="22">
        <v>100000</v>
      </c>
      <c r="I10" s="22">
        <v>500000</v>
      </c>
      <c r="J10" s="22">
        <v>190000</v>
      </c>
      <c r="K10" s="22">
        <v>200000</v>
      </c>
      <c r="L10" s="22">
        <v>200000</v>
      </c>
      <c r="M10" s="22">
        <v>30000</v>
      </c>
      <c r="N10" s="22">
        <v>250000</v>
      </c>
      <c r="O10" s="22">
        <v>180000</v>
      </c>
      <c r="P10" s="22">
        <v>230000</v>
      </c>
      <c r="Q10" s="22">
        <v>50000</v>
      </c>
      <c r="R10" s="22">
        <v>50000</v>
      </c>
      <c r="S10" s="22">
        <v>230000</v>
      </c>
      <c r="T10" s="22">
        <v>400000</v>
      </c>
      <c r="U10" s="22">
        <v>5000</v>
      </c>
      <c r="V10" s="22">
        <v>20000</v>
      </c>
      <c r="W10" s="22">
        <v>2000</v>
      </c>
    </row>
  </sheetData>
  <mergeCells count="5">
    <mergeCell ref="A2:W2"/>
    <mergeCell ref="A3:I3"/>
    <mergeCell ref="B4:D4"/>
    <mergeCell ref="E4:W4"/>
    <mergeCell ref="A4:A5"/>
  </mergeCells>
  <printOptions horizontalCentered="1"/>
  <pageMargins left="0.700694444444445" right="0.700694444444445" top="0.751388888888889" bottom="0.751388888888889" header="0.298611111111111" footer="0.298611111111111"/>
  <pageSetup paperSize="9" scale="42"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
  <sheetViews>
    <sheetView showZeros="0" zoomScale="60" zoomScaleNormal="60" workbookViewId="0">
      <selection activeCell="A4" sqref="$A4:$XFD4"/>
    </sheetView>
  </sheetViews>
  <sheetFormatPr defaultColWidth="9.17592592592593" defaultRowHeight="12" customHeight="1"/>
  <cols>
    <col min="1" max="1" width="22.6018518518519" customWidth="1"/>
    <col min="2" max="2" width="29" customWidth="1"/>
    <col min="3" max="3" width="11.3240740740741" customWidth="1"/>
    <col min="4" max="4" width="11.9166666666667" customWidth="1"/>
    <col min="5" max="5" width="22.1296296296296" customWidth="1"/>
    <col min="6" max="6" width="10.3888888888889" customWidth="1"/>
    <col min="7" max="7" width="9.07407407407407" customWidth="1"/>
    <col min="8" max="8" width="10.3703703703704" customWidth="1"/>
    <col min="9" max="9" width="10.6203703703704" customWidth="1"/>
    <col min="10" max="10" width="32.7037037037037" customWidth="1"/>
  </cols>
  <sheetData>
    <row r="1" customHeight="1" spans="10:10">
      <c r="J1" s="59" t="s">
        <v>637</v>
      </c>
    </row>
    <row r="2" ht="28.5" customHeight="1" spans="1:10">
      <c r="A2" s="47" t="s">
        <v>638</v>
      </c>
      <c r="B2" s="28"/>
      <c r="C2" s="28"/>
      <c r="D2" s="28"/>
      <c r="E2" s="28"/>
      <c r="F2" s="48"/>
      <c r="G2" s="28"/>
      <c r="H2" s="48"/>
      <c r="I2" s="48"/>
      <c r="J2" s="28"/>
    </row>
    <row r="3" ht="17.25" customHeight="1" spans="1:1">
      <c r="A3" s="179" t="str">
        <f>"单位名称："&amp;"云南省粮食和物资储备局"</f>
        <v>单位名称：云南省粮食和物资储备局</v>
      </c>
    </row>
    <row r="4" s="46" customFormat="1" ht="44.25" customHeight="1" spans="1:10">
      <c r="A4" s="49" t="s">
        <v>350</v>
      </c>
      <c r="B4" s="49" t="s">
        <v>351</v>
      </c>
      <c r="C4" s="49" t="s">
        <v>352</v>
      </c>
      <c r="D4" s="49" t="s">
        <v>353</v>
      </c>
      <c r="E4" s="49" t="s">
        <v>354</v>
      </c>
      <c r="F4" s="50" t="s">
        <v>355</v>
      </c>
      <c r="G4" s="49" t="s">
        <v>356</v>
      </c>
      <c r="H4" s="50" t="s">
        <v>357</v>
      </c>
      <c r="I4" s="50" t="s">
        <v>358</v>
      </c>
      <c r="J4" s="49" t="s">
        <v>359</v>
      </c>
    </row>
    <row r="5" ht="14.25" customHeight="1" spans="1:10">
      <c r="A5" s="49">
        <v>1</v>
      </c>
      <c r="B5" s="49">
        <v>2</v>
      </c>
      <c r="C5" s="49">
        <v>3</v>
      </c>
      <c r="D5" s="49">
        <v>4</v>
      </c>
      <c r="E5" s="49">
        <v>5</v>
      </c>
      <c r="F5" s="51">
        <v>6</v>
      </c>
      <c r="G5" s="49">
        <v>7</v>
      </c>
      <c r="H5" s="51">
        <v>8</v>
      </c>
      <c r="I5" s="51">
        <v>9</v>
      </c>
      <c r="J5" s="49">
        <v>10</v>
      </c>
    </row>
    <row r="6" ht="42" customHeight="1" spans="1:10">
      <c r="A6" s="52" t="s">
        <v>46</v>
      </c>
      <c r="B6" s="53"/>
      <c r="C6" s="53"/>
      <c r="D6" s="53"/>
      <c r="E6" s="54"/>
      <c r="F6" s="55"/>
      <c r="G6" s="54"/>
      <c r="H6" s="55"/>
      <c r="I6" s="55"/>
      <c r="J6" s="54"/>
    </row>
    <row r="7" ht="42" customHeight="1" spans="1:10">
      <c r="A7" s="56" t="s">
        <v>46</v>
      </c>
      <c r="B7" s="57"/>
      <c r="C7" s="57"/>
      <c r="D7" s="57"/>
      <c r="E7" s="52"/>
      <c r="F7" s="57"/>
      <c r="G7" s="52"/>
      <c r="H7" s="57"/>
      <c r="I7" s="57"/>
      <c r="J7" s="52"/>
    </row>
    <row r="8" ht="42" customHeight="1" spans="1:10">
      <c r="A8" s="58" t="s">
        <v>636</v>
      </c>
      <c r="B8" s="57" t="s">
        <v>639</v>
      </c>
      <c r="C8" s="57" t="s">
        <v>361</v>
      </c>
      <c r="D8" s="57" t="s">
        <v>362</v>
      </c>
      <c r="E8" s="52" t="s">
        <v>640</v>
      </c>
      <c r="F8" s="57" t="s">
        <v>377</v>
      </c>
      <c r="G8" s="52" t="s">
        <v>641</v>
      </c>
      <c r="H8" s="57" t="s">
        <v>447</v>
      </c>
      <c r="I8" s="57" t="s">
        <v>366</v>
      </c>
      <c r="J8" s="52" t="s">
        <v>641</v>
      </c>
    </row>
    <row r="9" ht="42" customHeight="1" spans="1:10">
      <c r="A9" s="58" t="s">
        <v>636</v>
      </c>
      <c r="B9" s="57" t="s">
        <v>639</v>
      </c>
      <c r="C9" s="57" t="s">
        <v>361</v>
      </c>
      <c r="D9" s="57" t="s">
        <v>375</v>
      </c>
      <c r="E9" s="52" t="s">
        <v>642</v>
      </c>
      <c r="F9" s="57" t="s">
        <v>387</v>
      </c>
      <c r="G9" s="52" t="s">
        <v>641</v>
      </c>
      <c r="H9" s="57" t="s">
        <v>379</v>
      </c>
      <c r="I9" s="57" t="s">
        <v>366</v>
      </c>
      <c r="J9" s="52" t="s">
        <v>641</v>
      </c>
    </row>
    <row r="10" ht="42" customHeight="1" spans="1:10">
      <c r="A10" s="58" t="s">
        <v>636</v>
      </c>
      <c r="B10" s="57" t="s">
        <v>639</v>
      </c>
      <c r="C10" s="57" t="s">
        <v>384</v>
      </c>
      <c r="D10" s="57" t="s">
        <v>402</v>
      </c>
      <c r="E10" s="52" t="s">
        <v>643</v>
      </c>
      <c r="F10" s="57" t="s">
        <v>377</v>
      </c>
      <c r="G10" s="52" t="s">
        <v>641</v>
      </c>
      <c r="H10" s="57" t="s">
        <v>553</v>
      </c>
      <c r="I10" s="57" t="s">
        <v>366</v>
      </c>
      <c r="J10" s="52" t="s">
        <v>641</v>
      </c>
    </row>
    <row r="11" ht="42" customHeight="1" spans="1:10">
      <c r="A11" s="58" t="s">
        <v>636</v>
      </c>
      <c r="B11" s="57" t="s">
        <v>639</v>
      </c>
      <c r="C11" s="57" t="s">
        <v>390</v>
      </c>
      <c r="D11" s="57" t="s">
        <v>391</v>
      </c>
      <c r="E11" s="52" t="s">
        <v>644</v>
      </c>
      <c r="F11" s="57" t="s">
        <v>387</v>
      </c>
      <c r="G11" s="52" t="s">
        <v>641</v>
      </c>
      <c r="H11" s="57" t="s">
        <v>379</v>
      </c>
      <c r="I11" s="57" t="s">
        <v>366</v>
      </c>
      <c r="J11" s="52" t="s">
        <v>641</v>
      </c>
    </row>
    <row r="12" ht="56" customHeight="1" spans="1:10">
      <c r="A12" s="58" t="s">
        <v>635</v>
      </c>
      <c r="B12" s="57" t="s">
        <v>645</v>
      </c>
      <c r="C12" s="57" t="s">
        <v>361</v>
      </c>
      <c r="D12" s="57" t="s">
        <v>362</v>
      </c>
      <c r="E12" s="52" t="s">
        <v>646</v>
      </c>
      <c r="F12" s="57" t="s">
        <v>377</v>
      </c>
      <c r="G12" s="52" t="s">
        <v>378</v>
      </c>
      <c r="H12" s="57" t="s">
        <v>379</v>
      </c>
      <c r="I12" s="57" t="s">
        <v>366</v>
      </c>
      <c r="J12" s="52" t="s">
        <v>647</v>
      </c>
    </row>
    <row r="13" ht="66" customHeight="1" spans="1:10">
      <c r="A13" s="58" t="s">
        <v>635</v>
      </c>
      <c r="B13" s="57" t="s">
        <v>645</v>
      </c>
      <c r="C13" s="57" t="s">
        <v>361</v>
      </c>
      <c r="D13" s="57" t="s">
        <v>362</v>
      </c>
      <c r="E13" s="52" t="s">
        <v>648</v>
      </c>
      <c r="F13" s="57" t="s">
        <v>387</v>
      </c>
      <c r="G13" s="52" t="s">
        <v>462</v>
      </c>
      <c r="H13" s="57" t="s">
        <v>379</v>
      </c>
      <c r="I13" s="57" t="s">
        <v>366</v>
      </c>
      <c r="J13" s="52" t="s">
        <v>649</v>
      </c>
    </row>
    <row r="14" ht="56" customHeight="1" spans="1:10">
      <c r="A14" s="58" t="s">
        <v>635</v>
      </c>
      <c r="B14" s="57" t="s">
        <v>645</v>
      </c>
      <c r="C14" s="57" t="s">
        <v>361</v>
      </c>
      <c r="D14" s="57" t="s">
        <v>381</v>
      </c>
      <c r="E14" s="52" t="s">
        <v>650</v>
      </c>
      <c r="F14" s="57" t="s">
        <v>377</v>
      </c>
      <c r="G14" s="52" t="s">
        <v>378</v>
      </c>
      <c r="H14" s="57" t="s">
        <v>379</v>
      </c>
      <c r="I14" s="57" t="s">
        <v>366</v>
      </c>
      <c r="J14" s="52" t="s">
        <v>651</v>
      </c>
    </row>
    <row r="15" ht="56" customHeight="1" spans="1:10">
      <c r="A15" s="58" t="s">
        <v>635</v>
      </c>
      <c r="B15" s="57" t="s">
        <v>645</v>
      </c>
      <c r="C15" s="57" t="s">
        <v>384</v>
      </c>
      <c r="D15" s="57" t="s">
        <v>652</v>
      </c>
      <c r="E15" s="52" t="s">
        <v>653</v>
      </c>
      <c r="F15" s="57" t="s">
        <v>377</v>
      </c>
      <c r="G15" s="52" t="s">
        <v>378</v>
      </c>
      <c r="H15" s="57" t="s">
        <v>379</v>
      </c>
      <c r="I15" s="57" t="s">
        <v>366</v>
      </c>
      <c r="J15" s="52" t="s">
        <v>654</v>
      </c>
    </row>
    <row r="16" ht="56" customHeight="1" spans="1:10">
      <c r="A16" s="58" t="s">
        <v>635</v>
      </c>
      <c r="B16" s="57" t="s">
        <v>645</v>
      </c>
      <c r="C16" s="57" t="s">
        <v>390</v>
      </c>
      <c r="D16" s="57" t="s">
        <v>391</v>
      </c>
      <c r="E16" s="52" t="s">
        <v>484</v>
      </c>
      <c r="F16" s="57" t="s">
        <v>377</v>
      </c>
      <c r="G16" s="52" t="s">
        <v>450</v>
      </c>
      <c r="H16" s="57" t="s">
        <v>412</v>
      </c>
      <c r="I16" s="57" t="s">
        <v>366</v>
      </c>
      <c r="J16" s="52" t="s">
        <v>485</v>
      </c>
    </row>
  </sheetData>
  <mergeCells count="6">
    <mergeCell ref="A2:J2"/>
    <mergeCell ref="A3:H3"/>
    <mergeCell ref="A8:A11"/>
    <mergeCell ref="A12:A16"/>
    <mergeCell ref="B8:B11"/>
    <mergeCell ref="B12:B16"/>
  </mergeCells>
  <printOptions horizontalCentered="1"/>
  <pageMargins left="0.700694444444445" right="0.700694444444445" top="0.751388888888889" bottom="0.751388888888889" header="0.298611111111111" footer="0.298611111111111"/>
  <pageSetup paperSize="9" scale="75"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35"/>
  <sheetViews>
    <sheetView showZeros="0" zoomScale="60" zoomScaleNormal="60" workbookViewId="0">
      <selection activeCell="C28" sqref="C28"/>
    </sheetView>
  </sheetViews>
  <sheetFormatPr defaultColWidth="8.81481481481481" defaultRowHeight="15" customHeight="1" outlineLevelCol="7"/>
  <cols>
    <col min="1" max="1" width="36.9259259259259" customWidth="1"/>
    <col min="2" max="2" width="16.7685185185185" customWidth="1"/>
    <col min="3" max="3" width="32.6111111111111" customWidth="1"/>
    <col min="4" max="4" width="27.7037037037037" customWidth="1"/>
    <col min="5" max="5" width="5.97222222222222" customWidth="1"/>
    <col min="6" max="6" width="6.30555555555556" customWidth="1"/>
    <col min="7" max="7" width="13.0277777777778" customWidth="1"/>
    <col min="8" max="8" width="15.1944444444444" customWidth="1"/>
  </cols>
  <sheetData>
    <row r="1" ht="18.75" customHeight="1" spans="1:8">
      <c r="A1" s="36"/>
      <c r="B1" s="36"/>
      <c r="C1" s="36"/>
      <c r="D1" s="36"/>
      <c r="E1" s="36"/>
      <c r="F1" s="36"/>
      <c r="G1" s="36"/>
      <c r="H1" s="37" t="s">
        <v>655</v>
      </c>
    </row>
    <row r="2" ht="30.65" customHeight="1" spans="1:8">
      <c r="A2" s="38" t="s">
        <v>656</v>
      </c>
      <c r="B2" s="38"/>
      <c r="C2" s="38"/>
      <c r="D2" s="38"/>
      <c r="E2" s="38"/>
      <c r="F2" s="38"/>
      <c r="G2" s="38"/>
      <c r="H2" s="38"/>
    </row>
    <row r="3" ht="18.75" customHeight="1" spans="1:8">
      <c r="A3" s="39" t="str">
        <f>"单位名称："&amp;"云南省粮食和物资储备局"</f>
        <v>单位名称：云南省粮食和物资储备局</v>
      </c>
      <c r="B3" s="36"/>
      <c r="C3" s="36"/>
      <c r="D3" s="36"/>
      <c r="E3" s="36"/>
      <c r="F3" s="36"/>
      <c r="G3" s="36"/>
      <c r="H3" s="36"/>
    </row>
    <row r="4" ht="18.75" customHeight="1" spans="1:8">
      <c r="A4" s="40" t="s">
        <v>177</v>
      </c>
      <c r="B4" s="40" t="s">
        <v>657</v>
      </c>
      <c r="C4" s="40" t="s">
        <v>658</v>
      </c>
      <c r="D4" s="40" t="s">
        <v>659</v>
      </c>
      <c r="E4" s="40" t="s">
        <v>660</v>
      </c>
      <c r="F4" s="40" t="s">
        <v>661</v>
      </c>
      <c r="G4" s="40"/>
      <c r="H4" s="40"/>
    </row>
    <row r="5" ht="18.75" customHeight="1" spans="1:8">
      <c r="A5" s="40"/>
      <c r="B5" s="40"/>
      <c r="C5" s="40"/>
      <c r="D5" s="40"/>
      <c r="E5" s="40"/>
      <c r="F5" s="40" t="s">
        <v>545</v>
      </c>
      <c r="G5" s="40" t="s">
        <v>662</v>
      </c>
      <c r="H5" s="40" t="s">
        <v>663</v>
      </c>
    </row>
    <row r="6" ht="18.75" customHeight="1" spans="1:8">
      <c r="A6" s="41" t="s">
        <v>160</v>
      </c>
      <c r="B6" s="41" t="s">
        <v>161</v>
      </c>
      <c r="C6" s="41" t="s">
        <v>162</v>
      </c>
      <c r="D6" s="41" t="s">
        <v>163</v>
      </c>
      <c r="E6" s="41" t="s">
        <v>164</v>
      </c>
      <c r="F6" s="41" t="s">
        <v>165</v>
      </c>
      <c r="G6" s="41" t="s">
        <v>664</v>
      </c>
      <c r="H6" s="41" t="s">
        <v>665</v>
      </c>
    </row>
    <row r="7" ht="29.9" customHeight="1" spans="1:8">
      <c r="A7" s="42" t="s">
        <v>46</v>
      </c>
      <c r="B7" s="42"/>
      <c r="C7" s="42"/>
      <c r="D7" s="42"/>
      <c r="E7" s="40"/>
      <c r="F7" s="43">
        <v>289</v>
      </c>
      <c r="G7" s="44"/>
      <c r="H7" s="44">
        <v>2079212.25</v>
      </c>
    </row>
    <row r="8" ht="29.9" customHeight="1" spans="1:8">
      <c r="A8" s="45" t="s">
        <v>46</v>
      </c>
      <c r="B8" s="42" t="s">
        <v>666</v>
      </c>
      <c r="C8" s="42" t="s">
        <v>667</v>
      </c>
      <c r="D8" s="42" t="s">
        <v>668</v>
      </c>
      <c r="E8" s="40" t="s">
        <v>599</v>
      </c>
      <c r="F8" s="43">
        <v>1</v>
      </c>
      <c r="G8" s="44">
        <v>2678</v>
      </c>
      <c r="H8" s="44">
        <v>2678</v>
      </c>
    </row>
    <row r="9" ht="29.9" customHeight="1" spans="1:8">
      <c r="A9" s="45" t="s">
        <v>46</v>
      </c>
      <c r="B9" s="42" t="s">
        <v>666</v>
      </c>
      <c r="C9" s="42" t="s">
        <v>669</v>
      </c>
      <c r="D9" s="42" t="s">
        <v>670</v>
      </c>
      <c r="E9" s="40" t="s">
        <v>599</v>
      </c>
      <c r="F9" s="43">
        <v>1</v>
      </c>
      <c r="G9" s="44">
        <v>280</v>
      </c>
      <c r="H9" s="44">
        <v>280</v>
      </c>
    </row>
    <row r="10" ht="29.9" customHeight="1" spans="1:8">
      <c r="A10" s="45" t="s">
        <v>46</v>
      </c>
      <c r="B10" s="42" t="s">
        <v>666</v>
      </c>
      <c r="C10" s="42" t="s">
        <v>671</v>
      </c>
      <c r="D10" s="42" t="s">
        <v>672</v>
      </c>
      <c r="E10" s="40" t="s">
        <v>599</v>
      </c>
      <c r="F10" s="43">
        <v>2</v>
      </c>
      <c r="G10" s="44">
        <v>8712</v>
      </c>
      <c r="H10" s="44">
        <v>17424</v>
      </c>
    </row>
    <row r="11" ht="29.9" customHeight="1" spans="1:8">
      <c r="A11" s="45" t="s">
        <v>46</v>
      </c>
      <c r="B11" s="42" t="s">
        <v>666</v>
      </c>
      <c r="C11" s="42" t="s">
        <v>671</v>
      </c>
      <c r="D11" s="42" t="s">
        <v>673</v>
      </c>
      <c r="E11" s="40" t="s">
        <v>599</v>
      </c>
      <c r="F11" s="43">
        <v>2</v>
      </c>
      <c r="G11" s="44">
        <v>3950</v>
      </c>
      <c r="H11" s="44">
        <v>7900</v>
      </c>
    </row>
    <row r="12" ht="29.9" customHeight="1" spans="1:8">
      <c r="A12" s="45" t="s">
        <v>46</v>
      </c>
      <c r="B12" s="42" t="s">
        <v>666</v>
      </c>
      <c r="C12" s="42" t="s">
        <v>671</v>
      </c>
      <c r="D12" s="42" t="s">
        <v>674</v>
      </c>
      <c r="E12" s="40" t="s">
        <v>599</v>
      </c>
      <c r="F12" s="43">
        <v>1</v>
      </c>
      <c r="G12" s="44">
        <v>13313.5</v>
      </c>
      <c r="H12" s="44">
        <v>13313.5</v>
      </c>
    </row>
    <row r="13" ht="29.9" customHeight="1" spans="1:8">
      <c r="A13" s="45" t="s">
        <v>46</v>
      </c>
      <c r="B13" s="42" t="s">
        <v>666</v>
      </c>
      <c r="C13" s="42" t="s">
        <v>671</v>
      </c>
      <c r="D13" s="42" t="s">
        <v>675</v>
      </c>
      <c r="E13" s="40" t="s">
        <v>676</v>
      </c>
      <c r="F13" s="43">
        <v>1</v>
      </c>
      <c r="G13" s="44">
        <v>3690.5</v>
      </c>
      <c r="H13" s="44">
        <v>3690.5</v>
      </c>
    </row>
    <row r="14" ht="29.9" customHeight="1" spans="1:8">
      <c r="A14" s="45" t="s">
        <v>46</v>
      </c>
      <c r="B14" s="42" t="s">
        <v>666</v>
      </c>
      <c r="C14" s="42" t="s">
        <v>671</v>
      </c>
      <c r="D14" s="42" t="s">
        <v>677</v>
      </c>
      <c r="E14" s="40" t="s">
        <v>599</v>
      </c>
      <c r="F14" s="43">
        <v>1</v>
      </c>
      <c r="G14" s="44">
        <v>2600</v>
      </c>
      <c r="H14" s="44">
        <v>2600</v>
      </c>
    </row>
    <row r="15" ht="29.9" customHeight="1" spans="1:8">
      <c r="A15" s="45" t="s">
        <v>46</v>
      </c>
      <c r="B15" s="42" t="s">
        <v>666</v>
      </c>
      <c r="C15" s="42" t="s">
        <v>678</v>
      </c>
      <c r="D15" s="42" t="s">
        <v>679</v>
      </c>
      <c r="E15" s="40" t="s">
        <v>599</v>
      </c>
      <c r="F15" s="43">
        <v>1</v>
      </c>
      <c r="G15" s="44">
        <v>11880</v>
      </c>
      <c r="H15" s="44">
        <v>11880</v>
      </c>
    </row>
    <row r="16" ht="29.9" customHeight="1" spans="1:8">
      <c r="A16" s="45" t="s">
        <v>46</v>
      </c>
      <c r="B16" s="42" t="s">
        <v>666</v>
      </c>
      <c r="C16" s="42" t="s">
        <v>680</v>
      </c>
      <c r="D16" s="42" t="s">
        <v>681</v>
      </c>
      <c r="E16" s="40" t="s">
        <v>369</v>
      </c>
      <c r="F16" s="43">
        <v>4</v>
      </c>
      <c r="G16" s="44">
        <v>1996.5</v>
      </c>
      <c r="H16" s="44">
        <v>7986</v>
      </c>
    </row>
    <row r="17" ht="29.9" customHeight="1" spans="1:8">
      <c r="A17" s="45" t="s">
        <v>46</v>
      </c>
      <c r="B17" s="42" t="s">
        <v>666</v>
      </c>
      <c r="C17" s="42" t="s">
        <v>680</v>
      </c>
      <c r="D17" s="42" t="s">
        <v>682</v>
      </c>
      <c r="E17" s="40" t="s">
        <v>599</v>
      </c>
      <c r="F17" s="43">
        <v>1</v>
      </c>
      <c r="G17" s="44">
        <v>3660.25</v>
      </c>
      <c r="H17" s="44">
        <v>3660.25</v>
      </c>
    </row>
    <row r="18" ht="29.9" customHeight="1" spans="1:8">
      <c r="A18" s="45" t="s">
        <v>46</v>
      </c>
      <c r="B18" s="42" t="s">
        <v>683</v>
      </c>
      <c r="C18" s="42" t="s">
        <v>565</v>
      </c>
      <c r="D18" s="42" t="s">
        <v>564</v>
      </c>
      <c r="E18" s="40" t="s">
        <v>369</v>
      </c>
      <c r="F18" s="43">
        <v>8</v>
      </c>
      <c r="G18" s="44">
        <v>3500</v>
      </c>
      <c r="H18" s="44">
        <v>28000</v>
      </c>
    </row>
    <row r="19" ht="29.9" customHeight="1" spans="1:8">
      <c r="A19" s="45" t="s">
        <v>46</v>
      </c>
      <c r="B19" s="42" t="s">
        <v>683</v>
      </c>
      <c r="C19" s="42" t="s">
        <v>684</v>
      </c>
      <c r="D19" s="42" t="s">
        <v>685</v>
      </c>
      <c r="E19" s="40" t="s">
        <v>686</v>
      </c>
      <c r="F19" s="43">
        <v>50</v>
      </c>
      <c r="G19" s="44">
        <v>1000</v>
      </c>
      <c r="H19" s="44">
        <v>50000</v>
      </c>
    </row>
    <row r="20" ht="29.9" customHeight="1" spans="1:8">
      <c r="A20" s="45" t="s">
        <v>46</v>
      </c>
      <c r="B20" s="42" t="s">
        <v>683</v>
      </c>
      <c r="C20" s="42" t="s">
        <v>684</v>
      </c>
      <c r="D20" s="42" t="s">
        <v>687</v>
      </c>
      <c r="E20" s="40" t="s">
        <v>369</v>
      </c>
      <c r="F20" s="43">
        <v>1</v>
      </c>
      <c r="G20" s="44">
        <v>3800</v>
      </c>
      <c r="H20" s="44">
        <v>3800</v>
      </c>
    </row>
    <row r="21" ht="39" customHeight="1" spans="1:8">
      <c r="A21" s="45" t="s">
        <v>49</v>
      </c>
      <c r="B21" s="42" t="s">
        <v>666</v>
      </c>
      <c r="C21" s="42" t="s">
        <v>688</v>
      </c>
      <c r="D21" s="42" t="s">
        <v>689</v>
      </c>
      <c r="E21" s="40" t="s">
        <v>676</v>
      </c>
      <c r="F21" s="43">
        <v>1</v>
      </c>
      <c r="G21" s="44">
        <v>5000</v>
      </c>
      <c r="H21" s="44">
        <v>5000</v>
      </c>
    </row>
    <row r="22" ht="39" customHeight="1" spans="1:8">
      <c r="A22" s="45" t="s">
        <v>49</v>
      </c>
      <c r="B22" s="42" t="s">
        <v>666</v>
      </c>
      <c r="C22" s="42" t="s">
        <v>680</v>
      </c>
      <c r="D22" s="42" t="s">
        <v>690</v>
      </c>
      <c r="E22" s="40" t="s">
        <v>599</v>
      </c>
      <c r="F22" s="43">
        <v>3</v>
      </c>
      <c r="G22" s="44">
        <v>2000</v>
      </c>
      <c r="H22" s="44">
        <v>6000</v>
      </c>
    </row>
    <row r="23" ht="39" customHeight="1" spans="1:8">
      <c r="A23" s="45" t="s">
        <v>49</v>
      </c>
      <c r="B23" s="42" t="s">
        <v>666</v>
      </c>
      <c r="C23" s="42" t="s">
        <v>691</v>
      </c>
      <c r="D23" s="42" t="s">
        <v>692</v>
      </c>
      <c r="E23" s="40" t="s">
        <v>599</v>
      </c>
      <c r="F23" s="43">
        <v>15</v>
      </c>
      <c r="G23" s="44">
        <v>100000</v>
      </c>
      <c r="H23" s="44">
        <v>1500000</v>
      </c>
    </row>
    <row r="24" ht="39" customHeight="1" spans="1:8">
      <c r="A24" s="45" t="s">
        <v>49</v>
      </c>
      <c r="B24" s="42" t="s">
        <v>683</v>
      </c>
      <c r="C24" s="42" t="s">
        <v>582</v>
      </c>
      <c r="D24" s="42" t="s">
        <v>581</v>
      </c>
      <c r="E24" s="40" t="s">
        <v>369</v>
      </c>
      <c r="F24" s="43">
        <v>50</v>
      </c>
      <c r="G24" s="44">
        <v>140</v>
      </c>
      <c r="H24" s="44">
        <v>7000</v>
      </c>
    </row>
    <row r="25" ht="39" customHeight="1" spans="1:8">
      <c r="A25" s="45" t="s">
        <v>49</v>
      </c>
      <c r="B25" s="42" t="s">
        <v>683</v>
      </c>
      <c r="C25" s="42" t="s">
        <v>584</v>
      </c>
      <c r="D25" s="42" t="s">
        <v>583</v>
      </c>
      <c r="E25" s="40" t="s">
        <v>369</v>
      </c>
      <c r="F25" s="43">
        <v>10</v>
      </c>
      <c r="G25" s="44">
        <v>800</v>
      </c>
      <c r="H25" s="44">
        <v>8000</v>
      </c>
    </row>
    <row r="26" ht="39" customHeight="1" spans="1:8">
      <c r="A26" s="45" t="s">
        <v>49</v>
      </c>
      <c r="B26" s="42" t="s">
        <v>683</v>
      </c>
      <c r="C26" s="42" t="s">
        <v>693</v>
      </c>
      <c r="D26" s="42" t="s">
        <v>694</v>
      </c>
      <c r="E26" s="40" t="s">
        <v>676</v>
      </c>
      <c r="F26" s="43">
        <v>30</v>
      </c>
      <c r="G26" s="44">
        <v>10000</v>
      </c>
      <c r="H26" s="44">
        <v>300000</v>
      </c>
    </row>
    <row r="27" ht="39" customHeight="1" spans="1:8">
      <c r="A27" s="45" t="s">
        <v>49</v>
      </c>
      <c r="B27" s="42" t="s">
        <v>695</v>
      </c>
      <c r="C27" s="42" t="s">
        <v>696</v>
      </c>
      <c r="D27" s="42" t="s">
        <v>697</v>
      </c>
      <c r="E27" s="40" t="s">
        <v>676</v>
      </c>
      <c r="F27" s="43">
        <v>1</v>
      </c>
      <c r="G27" s="44">
        <v>10000</v>
      </c>
      <c r="H27" s="44">
        <v>10000</v>
      </c>
    </row>
    <row r="28" ht="39" customHeight="1" spans="1:8">
      <c r="A28" s="45" t="s">
        <v>49</v>
      </c>
      <c r="B28" s="42" t="s">
        <v>695</v>
      </c>
      <c r="C28" s="42" t="s">
        <v>696</v>
      </c>
      <c r="D28" s="42" t="s">
        <v>698</v>
      </c>
      <c r="E28" s="40" t="s">
        <v>676</v>
      </c>
      <c r="F28" s="43">
        <v>3</v>
      </c>
      <c r="G28" s="44">
        <v>2000</v>
      </c>
      <c r="H28" s="44">
        <v>6000</v>
      </c>
    </row>
    <row r="29" ht="29.9" customHeight="1" spans="1:8">
      <c r="A29" s="45" t="s">
        <v>51</v>
      </c>
      <c r="B29" s="42" t="s">
        <v>666</v>
      </c>
      <c r="C29" s="42" t="s">
        <v>598</v>
      </c>
      <c r="D29" s="42" t="s">
        <v>699</v>
      </c>
      <c r="E29" s="40" t="s">
        <v>599</v>
      </c>
      <c r="F29" s="43">
        <v>5</v>
      </c>
      <c r="G29" s="44">
        <v>6000</v>
      </c>
      <c r="H29" s="44">
        <v>30000</v>
      </c>
    </row>
    <row r="30" ht="29.9" customHeight="1" spans="1:8">
      <c r="A30" s="45" t="s">
        <v>51</v>
      </c>
      <c r="B30" s="42" t="s">
        <v>666</v>
      </c>
      <c r="C30" s="42" t="s">
        <v>700</v>
      </c>
      <c r="D30" s="42" t="s">
        <v>701</v>
      </c>
      <c r="E30" s="40" t="s">
        <v>599</v>
      </c>
      <c r="F30" s="43">
        <v>1</v>
      </c>
      <c r="G30" s="44">
        <v>4000</v>
      </c>
      <c r="H30" s="44">
        <v>4000</v>
      </c>
    </row>
    <row r="31" ht="29.9" customHeight="1" spans="1:8">
      <c r="A31" s="45" t="s">
        <v>51</v>
      </c>
      <c r="B31" s="42" t="s">
        <v>683</v>
      </c>
      <c r="C31" s="42" t="s">
        <v>593</v>
      </c>
      <c r="D31" s="42" t="s">
        <v>592</v>
      </c>
      <c r="E31" s="40" t="s">
        <v>594</v>
      </c>
      <c r="F31" s="43">
        <v>14</v>
      </c>
      <c r="G31" s="44">
        <v>1000</v>
      </c>
      <c r="H31" s="44">
        <v>14000</v>
      </c>
    </row>
    <row r="32" ht="29.9" customHeight="1" spans="1:8">
      <c r="A32" s="45" t="s">
        <v>51</v>
      </c>
      <c r="B32" s="42" t="s">
        <v>683</v>
      </c>
      <c r="C32" s="42" t="s">
        <v>590</v>
      </c>
      <c r="D32" s="42" t="s">
        <v>589</v>
      </c>
      <c r="E32" s="40" t="s">
        <v>591</v>
      </c>
      <c r="F32" s="43">
        <v>14</v>
      </c>
      <c r="G32" s="44">
        <v>500</v>
      </c>
      <c r="H32" s="44">
        <v>7000</v>
      </c>
    </row>
    <row r="33" ht="29.9" customHeight="1" spans="1:8">
      <c r="A33" s="45" t="s">
        <v>51</v>
      </c>
      <c r="B33" s="42" t="s">
        <v>683</v>
      </c>
      <c r="C33" s="42" t="s">
        <v>596</v>
      </c>
      <c r="D33" s="42" t="s">
        <v>595</v>
      </c>
      <c r="E33" s="40" t="s">
        <v>591</v>
      </c>
      <c r="F33" s="43">
        <v>60</v>
      </c>
      <c r="G33" s="44">
        <v>350</v>
      </c>
      <c r="H33" s="44">
        <v>21000</v>
      </c>
    </row>
    <row r="34" ht="29.9" customHeight="1" spans="1:8">
      <c r="A34" s="45" t="s">
        <v>51</v>
      </c>
      <c r="B34" s="42" t="s">
        <v>683</v>
      </c>
      <c r="C34" s="42" t="s">
        <v>601</v>
      </c>
      <c r="D34" s="42" t="s">
        <v>600</v>
      </c>
      <c r="E34" s="40" t="s">
        <v>369</v>
      </c>
      <c r="F34" s="43">
        <v>8</v>
      </c>
      <c r="G34" s="44">
        <v>1000</v>
      </c>
      <c r="H34" s="44">
        <v>8000</v>
      </c>
    </row>
    <row r="35" ht="20.15" customHeight="1" spans="1:8">
      <c r="A35" s="40" t="s">
        <v>31</v>
      </c>
      <c r="B35" s="40"/>
      <c r="C35" s="40"/>
      <c r="D35" s="40"/>
      <c r="E35" s="40"/>
      <c r="F35" s="43">
        <v>289</v>
      </c>
      <c r="G35" s="44"/>
      <c r="H35" s="44">
        <v>2079212.25</v>
      </c>
    </row>
  </sheetData>
  <mergeCells count="8">
    <mergeCell ref="A2:H2"/>
    <mergeCell ref="F4:H4"/>
    <mergeCell ref="A35:E35"/>
    <mergeCell ref="A4:A5"/>
    <mergeCell ref="B4:B5"/>
    <mergeCell ref="C4:C5"/>
    <mergeCell ref="D4:D5"/>
    <mergeCell ref="E4:E5"/>
  </mergeCells>
  <printOptions horizontalCentered="1"/>
  <pageMargins left="0.700694444444445" right="0.700694444444445" top="0.314583333333333" bottom="0.275" header="0.298611111111111" footer="0.298611111111111"/>
  <pageSetup paperSize="9" scale="8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zoomScale="60" zoomScaleNormal="60" workbookViewId="0">
      <selection activeCell="C28" sqref="C28"/>
    </sheetView>
  </sheetViews>
  <sheetFormatPr defaultColWidth="9.17592592592593" defaultRowHeight="14.25" customHeight="1"/>
  <cols>
    <col min="1" max="1" width="4.87037037037037" customWidth="1"/>
    <col min="2" max="2" width="10.1851851851852" customWidth="1"/>
    <col min="3" max="3" width="9.5" customWidth="1"/>
    <col min="4" max="4" width="14.1944444444444" customWidth="1"/>
    <col min="5" max="5" width="12.8703703703704" customWidth="1"/>
    <col min="6" max="6" width="13.7962962962963" customWidth="1"/>
    <col min="7" max="7" width="13.2592592592593" customWidth="1"/>
    <col min="8" max="8" width="7.5" customWidth="1"/>
    <col min="9" max="9" width="13.5277777777778" customWidth="1"/>
    <col min="10" max="10" width="16.712962962963" customWidth="1"/>
    <col min="11" max="11" width="17.2407407407407" customWidth="1"/>
  </cols>
  <sheetData>
    <row r="1" ht="13.5" customHeight="1" spans="4:11">
      <c r="D1" s="1"/>
      <c r="E1" s="1"/>
      <c r="F1" s="1"/>
      <c r="G1" s="1"/>
      <c r="K1" s="2" t="s">
        <v>702</v>
      </c>
    </row>
    <row r="2" ht="27.75" customHeight="1" spans="1:11">
      <c r="A2" s="28" t="s">
        <v>703</v>
      </c>
      <c r="B2" s="28"/>
      <c r="C2" s="28"/>
      <c r="D2" s="28"/>
      <c r="E2" s="28"/>
      <c r="F2" s="28"/>
      <c r="G2" s="28"/>
      <c r="H2" s="28"/>
      <c r="I2" s="28"/>
      <c r="J2" s="28"/>
      <c r="K2" s="28"/>
    </row>
    <row r="3" ht="13.5" customHeight="1" spans="1:11">
      <c r="A3" s="179" t="str">
        <f>"单位名称："&amp;"云南省粮食和物资储备局"</f>
        <v>单位名称：云南省粮食和物资储备局</v>
      </c>
      <c r="B3" s="5"/>
      <c r="C3" s="5"/>
      <c r="D3" s="5"/>
      <c r="E3" s="5"/>
      <c r="F3" s="5"/>
      <c r="G3" s="5"/>
      <c r="H3" s="6"/>
      <c r="I3" s="6"/>
      <c r="J3" s="6"/>
      <c r="K3" s="7" t="s">
        <v>168</v>
      </c>
    </row>
    <row r="4" ht="21.75" customHeight="1" spans="1:11">
      <c r="A4" s="8" t="s">
        <v>285</v>
      </c>
      <c r="B4" s="8" t="s">
        <v>179</v>
      </c>
      <c r="C4" s="8" t="s">
        <v>286</v>
      </c>
      <c r="D4" s="9" t="s">
        <v>180</v>
      </c>
      <c r="E4" s="9" t="s">
        <v>181</v>
      </c>
      <c r="F4" s="9" t="s">
        <v>182</v>
      </c>
      <c r="G4" s="9" t="s">
        <v>183</v>
      </c>
      <c r="H4" s="15" t="s">
        <v>31</v>
      </c>
      <c r="I4" s="10" t="s">
        <v>704</v>
      </c>
      <c r="J4" s="11"/>
      <c r="K4" s="12"/>
    </row>
    <row r="5" ht="21.75" customHeight="1" spans="1:11">
      <c r="A5" s="13"/>
      <c r="B5" s="13"/>
      <c r="C5" s="13"/>
      <c r="D5" s="14"/>
      <c r="E5" s="14"/>
      <c r="F5" s="14"/>
      <c r="G5" s="14"/>
      <c r="H5" s="29"/>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5">
        <v>10</v>
      </c>
      <c r="K7" s="35">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143</v>
      </c>
      <c r="B10" s="32"/>
      <c r="C10" s="32"/>
      <c r="D10" s="32"/>
      <c r="E10" s="32"/>
      <c r="F10" s="32"/>
      <c r="G10" s="33"/>
      <c r="H10" s="22"/>
      <c r="I10" s="22"/>
      <c r="J10" s="22"/>
      <c r="K10" s="22"/>
    </row>
    <row r="11" s="27" customFormat="1" customHeight="1" spans="1:2">
      <c r="A11" s="27" t="s">
        <v>705</v>
      </c>
      <c r="B11" s="3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 right="0.7" top="0.75" bottom="0.75"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tabSelected="1" zoomScale="60" zoomScaleNormal="60" workbookViewId="0">
      <selection activeCell="H6" sqref="$A6:$XFD6"/>
    </sheetView>
  </sheetViews>
  <sheetFormatPr defaultColWidth="9.17592592592593" defaultRowHeight="14.25" customHeight="1" outlineLevelCol="6"/>
  <cols>
    <col min="1" max="1" width="25.6574074074074" customWidth="1"/>
    <col min="2" max="2" width="17.6574074074074" customWidth="1"/>
    <col min="3" max="3" width="26.0925925925926" customWidth="1"/>
    <col min="4" max="4" width="6.7962962962963" customWidth="1"/>
    <col min="5" max="5" width="17.1851851851852" customWidth="1"/>
    <col min="6" max="6" width="17.4537037037037" customWidth="1"/>
    <col min="7" max="7" width="16.2685185185185" customWidth="1"/>
  </cols>
  <sheetData>
    <row r="1" ht="13.5" customHeight="1" spans="4:7">
      <c r="D1" s="1"/>
      <c r="G1" s="2" t="s">
        <v>706</v>
      </c>
    </row>
    <row r="2" ht="27.75" customHeight="1" spans="1:7">
      <c r="A2" s="3" t="s">
        <v>707</v>
      </c>
      <c r="B2" s="3"/>
      <c r="C2" s="3"/>
      <c r="D2" s="3"/>
      <c r="E2" s="3"/>
      <c r="F2" s="3"/>
      <c r="G2" s="3"/>
    </row>
    <row r="3" ht="13.5" customHeight="1" spans="1:7">
      <c r="A3" s="179" t="str">
        <f>"单位名称："&amp;"云南省粮食和物资储备局"</f>
        <v>单位名称：云南省粮食和物资储备局</v>
      </c>
      <c r="B3" s="5"/>
      <c r="C3" s="5"/>
      <c r="D3" s="5"/>
      <c r="E3" s="6"/>
      <c r="F3" s="6"/>
      <c r="G3" s="7" t="s">
        <v>168</v>
      </c>
    </row>
    <row r="4" ht="21.75" customHeight="1" spans="1:7">
      <c r="A4" s="8" t="s">
        <v>286</v>
      </c>
      <c r="B4" s="8" t="s">
        <v>285</v>
      </c>
      <c r="C4" s="8" t="s">
        <v>179</v>
      </c>
      <c r="D4" s="9" t="s">
        <v>708</v>
      </c>
      <c r="E4" s="10" t="s">
        <v>34</v>
      </c>
      <c r="F4" s="11"/>
      <c r="G4" s="12"/>
    </row>
    <row r="5" ht="12" customHeight="1" spans="1:7">
      <c r="A5" s="13"/>
      <c r="B5" s="13"/>
      <c r="C5" s="13"/>
      <c r="D5" s="14"/>
      <c r="E5" s="15" t="s">
        <v>709</v>
      </c>
      <c r="F5" s="9" t="s">
        <v>710</v>
      </c>
      <c r="G5" s="9" t="s">
        <v>711</v>
      </c>
    </row>
    <row r="6" ht="13"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716856500</v>
      </c>
      <c r="F8" s="22">
        <v>716856500</v>
      </c>
      <c r="G8" s="22">
        <v>716856500</v>
      </c>
    </row>
    <row r="9" ht="29.9" customHeight="1" spans="1:7">
      <c r="A9" s="20"/>
      <c r="B9" s="20" t="s">
        <v>712</v>
      </c>
      <c r="C9" s="20" t="s">
        <v>311</v>
      </c>
      <c r="D9" s="20" t="s">
        <v>713</v>
      </c>
      <c r="E9" s="22">
        <v>65900</v>
      </c>
      <c r="F9" s="22">
        <v>65900</v>
      </c>
      <c r="G9" s="22">
        <v>65900</v>
      </c>
    </row>
    <row r="10" ht="29.9" customHeight="1" spans="1:7">
      <c r="A10" s="23"/>
      <c r="B10" s="20" t="s">
        <v>714</v>
      </c>
      <c r="C10" s="20" t="s">
        <v>322</v>
      </c>
      <c r="D10" s="20" t="s">
        <v>713</v>
      </c>
      <c r="E10" s="22">
        <v>1205200</v>
      </c>
      <c r="F10" s="22">
        <v>1205200</v>
      </c>
      <c r="G10" s="22">
        <v>1205200</v>
      </c>
    </row>
    <row r="11" ht="29.9" customHeight="1" spans="1:7">
      <c r="A11" s="23"/>
      <c r="B11" s="20" t="s">
        <v>715</v>
      </c>
      <c r="C11" s="20" t="s">
        <v>292</v>
      </c>
      <c r="D11" s="20" t="s">
        <v>713</v>
      </c>
      <c r="E11" s="22">
        <v>1670000</v>
      </c>
      <c r="F11" s="22">
        <v>1670000</v>
      </c>
      <c r="G11" s="22">
        <v>1670000</v>
      </c>
    </row>
    <row r="12" ht="29.9" customHeight="1" spans="1:7">
      <c r="A12" s="23"/>
      <c r="B12" s="20" t="s">
        <v>715</v>
      </c>
      <c r="C12" s="20" t="s">
        <v>301</v>
      </c>
      <c r="D12" s="20" t="s">
        <v>713</v>
      </c>
      <c r="E12" s="22">
        <v>800000</v>
      </c>
      <c r="F12" s="22">
        <v>800000</v>
      </c>
      <c r="G12" s="22">
        <v>800000</v>
      </c>
    </row>
    <row r="13" ht="29.9" customHeight="1" spans="1:7">
      <c r="A13" s="23"/>
      <c r="B13" s="20" t="s">
        <v>715</v>
      </c>
      <c r="C13" s="20" t="s">
        <v>320</v>
      </c>
      <c r="D13" s="20" t="s">
        <v>713</v>
      </c>
      <c r="E13" s="22">
        <v>5400</v>
      </c>
      <c r="F13" s="22">
        <v>5400</v>
      </c>
      <c r="G13" s="22">
        <v>5400</v>
      </c>
    </row>
    <row r="14" ht="29.9" customHeight="1" spans="1:7">
      <c r="A14" s="23"/>
      <c r="B14" s="20" t="s">
        <v>716</v>
      </c>
      <c r="C14" s="20" t="s">
        <v>305</v>
      </c>
      <c r="D14" s="20" t="s">
        <v>713</v>
      </c>
      <c r="E14" s="22">
        <v>4620000</v>
      </c>
      <c r="F14" s="22">
        <v>4620000</v>
      </c>
      <c r="G14" s="22">
        <v>4620000</v>
      </c>
    </row>
    <row r="15" ht="29.9" customHeight="1" spans="1:7">
      <c r="A15" s="23"/>
      <c r="B15" s="20" t="s">
        <v>716</v>
      </c>
      <c r="C15" s="20" t="s">
        <v>303</v>
      </c>
      <c r="D15" s="20" t="s">
        <v>713</v>
      </c>
      <c r="E15" s="22">
        <v>500000000</v>
      </c>
      <c r="F15" s="22">
        <v>500000000</v>
      </c>
      <c r="G15" s="22">
        <v>500000000</v>
      </c>
    </row>
    <row r="16" ht="29.9" customHeight="1" spans="1:7">
      <c r="A16" s="23"/>
      <c r="B16" s="20" t="s">
        <v>716</v>
      </c>
      <c r="C16" s="20" t="s">
        <v>295</v>
      </c>
      <c r="D16" s="20" t="s">
        <v>713</v>
      </c>
      <c r="E16" s="22">
        <v>77210000</v>
      </c>
      <c r="F16" s="22">
        <v>77210000</v>
      </c>
      <c r="G16" s="22">
        <v>77210000</v>
      </c>
    </row>
    <row r="17" ht="29.9" customHeight="1" spans="1:7">
      <c r="A17" s="23"/>
      <c r="B17" s="20" t="s">
        <v>717</v>
      </c>
      <c r="C17" s="20" t="s">
        <v>635</v>
      </c>
      <c r="D17" s="20" t="s">
        <v>718</v>
      </c>
      <c r="E17" s="22">
        <v>128280000</v>
      </c>
      <c r="F17" s="22">
        <v>128280000</v>
      </c>
      <c r="G17" s="22">
        <v>128280000</v>
      </c>
    </row>
    <row r="18" ht="29.9" customHeight="1" spans="1:7">
      <c r="A18" s="23"/>
      <c r="B18" s="20" t="s">
        <v>719</v>
      </c>
      <c r="C18" s="20" t="s">
        <v>636</v>
      </c>
      <c r="D18" s="20" t="s">
        <v>718</v>
      </c>
      <c r="E18" s="22">
        <v>3000000</v>
      </c>
      <c r="F18" s="22">
        <v>3000000</v>
      </c>
      <c r="G18" s="22">
        <v>3000000</v>
      </c>
    </row>
    <row r="19" ht="29.9" customHeight="1" spans="1:7">
      <c r="A19" s="20" t="s">
        <v>49</v>
      </c>
      <c r="B19" s="23"/>
      <c r="C19" s="23"/>
      <c r="D19" s="23"/>
      <c r="E19" s="22">
        <v>800000</v>
      </c>
      <c r="F19" s="22">
        <v>800000</v>
      </c>
      <c r="G19" s="22">
        <v>800000</v>
      </c>
    </row>
    <row r="20" ht="29.9" customHeight="1" spans="1:7">
      <c r="A20" s="23"/>
      <c r="B20" s="20" t="s">
        <v>715</v>
      </c>
      <c r="C20" s="20" t="s">
        <v>325</v>
      </c>
      <c r="D20" s="20" t="s">
        <v>713</v>
      </c>
      <c r="E20" s="22">
        <v>800000</v>
      </c>
      <c r="F20" s="22">
        <v>800000</v>
      </c>
      <c r="G20" s="22">
        <v>800000</v>
      </c>
    </row>
    <row r="21" ht="29.9" customHeight="1" spans="1:7">
      <c r="A21" s="20" t="s">
        <v>51</v>
      </c>
      <c r="B21" s="23"/>
      <c r="C21" s="23"/>
      <c r="D21" s="23"/>
      <c r="E21" s="22">
        <v>1200000</v>
      </c>
      <c r="F21" s="22">
        <v>1200000</v>
      </c>
      <c r="G21" s="22">
        <v>1200000</v>
      </c>
    </row>
    <row r="22" ht="29.9" customHeight="1" spans="1:7">
      <c r="A22" s="23"/>
      <c r="B22" s="20" t="s">
        <v>715</v>
      </c>
      <c r="C22" s="20" t="s">
        <v>342</v>
      </c>
      <c r="D22" s="20" t="s">
        <v>713</v>
      </c>
      <c r="E22" s="22">
        <v>1200000</v>
      </c>
      <c r="F22" s="22">
        <v>1200000</v>
      </c>
      <c r="G22" s="22">
        <v>1200000</v>
      </c>
    </row>
    <row r="23" ht="18.75" customHeight="1" spans="1:7">
      <c r="A23" s="24" t="s">
        <v>31</v>
      </c>
      <c r="B23" s="25" t="s">
        <v>720</v>
      </c>
      <c r="C23" s="25"/>
      <c r="D23" s="26"/>
      <c r="E23" s="22">
        <v>718856500</v>
      </c>
      <c r="F23" s="22">
        <v>718856500</v>
      </c>
      <c r="G23" s="22">
        <v>718856500</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700694444444445" right="0.700694444444445" top="0.314583333333333" bottom="0.275"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zoomScale="60" zoomScaleNormal="60" workbookViewId="0">
      <selection activeCell="A1" sqref="A1"/>
    </sheetView>
  </sheetViews>
  <sheetFormatPr defaultColWidth="8" defaultRowHeight="14.25" customHeight="1"/>
  <cols>
    <col min="1" max="1" width="8.93518518518519" customWidth="1"/>
    <col min="2" max="2" width="27.5092592592593" customWidth="1"/>
    <col min="3" max="5" width="16.1759259259259" customWidth="1"/>
    <col min="6" max="6" width="7.12037037037037" customWidth="1"/>
    <col min="7" max="7" width="6.52777777777778" customWidth="1"/>
    <col min="8" max="8" width="7.71296296296296" customWidth="1"/>
    <col min="9" max="9" width="10.5277777777778" customWidth="1"/>
    <col min="10" max="10" width="5.12962962962963" customWidth="1"/>
    <col min="11" max="11" width="9" customWidth="1"/>
    <col min="12" max="12" width="9.68518518518519" customWidth="1"/>
    <col min="13" max="13" width="7.60185185185185" customWidth="1"/>
    <col min="14" max="14" width="12.1018518518519" customWidth="1"/>
    <col min="15" max="15" width="12.9259259259259" customWidth="1"/>
    <col min="16" max="16" width="16.1759259259259" customWidth="1"/>
    <col min="17" max="17" width="6.82407407407407" customWidth="1"/>
    <col min="18" max="18" width="7.12037037037037" customWidth="1"/>
    <col min="19" max="19" width="10.6574074074074" customWidth="1"/>
  </cols>
  <sheetData>
    <row r="1" ht="12" customHeight="1" spans="1:18">
      <c r="A1" s="147"/>
      <c r="J1" s="159"/>
      <c r="R1" s="2" t="s">
        <v>27</v>
      </c>
    </row>
    <row r="2" ht="36" customHeight="1" spans="1:19">
      <c r="A2" s="148" t="s">
        <v>28</v>
      </c>
      <c r="B2" s="28"/>
      <c r="C2" s="28"/>
      <c r="D2" s="28"/>
      <c r="E2" s="28"/>
      <c r="F2" s="28"/>
      <c r="G2" s="28"/>
      <c r="H2" s="28"/>
      <c r="I2" s="28"/>
      <c r="J2" s="48"/>
      <c r="K2" s="28"/>
      <c r="L2" s="28"/>
      <c r="M2" s="28"/>
      <c r="N2" s="28"/>
      <c r="O2" s="28"/>
      <c r="P2" s="28"/>
      <c r="Q2" s="28"/>
      <c r="R2" s="28"/>
      <c r="S2" s="28"/>
    </row>
    <row r="3" ht="20.25" customHeight="1" spans="1:19">
      <c r="A3" s="96" t="str">
        <f>"单位名称："&amp;"云南省粮食和物资储备局"</f>
        <v>单位名称：云南省粮食和物资储备局</v>
      </c>
      <c r="B3" s="6"/>
      <c r="C3" s="6"/>
      <c r="D3" s="6"/>
      <c r="E3" s="6"/>
      <c r="F3" s="6"/>
      <c r="G3" s="6"/>
      <c r="H3" s="6"/>
      <c r="I3" s="6"/>
      <c r="J3" s="160"/>
      <c r="K3" s="6"/>
      <c r="L3" s="6"/>
      <c r="M3" s="6"/>
      <c r="N3" s="7"/>
      <c r="O3" s="7"/>
      <c r="P3" s="7"/>
      <c r="Q3" s="7"/>
      <c r="R3" s="7" t="s">
        <v>2</v>
      </c>
      <c r="S3" s="7" t="s">
        <v>2</v>
      </c>
    </row>
    <row r="4" ht="18.75" customHeight="1" spans="1:19">
      <c r="A4" s="149" t="s">
        <v>29</v>
      </c>
      <c r="B4" s="150" t="s">
        <v>30</v>
      </c>
      <c r="C4" s="150" t="s">
        <v>31</v>
      </c>
      <c r="D4" s="151" t="s">
        <v>32</v>
      </c>
      <c r="E4" s="152"/>
      <c r="F4" s="152"/>
      <c r="G4" s="152"/>
      <c r="H4" s="152"/>
      <c r="I4" s="152"/>
      <c r="J4" s="161"/>
      <c r="K4" s="152"/>
      <c r="L4" s="152"/>
      <c r="M4" s="152"/>
      <c r="N4" s="162"/>
      <c r="O4" s="162" t="s">
        <v>20</v>
      </c>
      <c r="P4" s="162"/>
      <c r="Q4" s="162"/>
      <c r="R4" s="162"/>
      <c r="S4" s="162"/>
    </row>
    <row r="5" ht="18" customHeight="1" spans="1:19">
      <c r="A5" s="153"/>
      <c r="B5" s="154"/>
      <c r="C5" s="154"/>
      <c r="D5" s="154" t="s">
        <v>33</v>
      </c>
      <c r="E5" s="154" t="s">
        <v>34</v>
      </c>
      <c r="F5" s="154" t="s">
        <v>35</v>
      </c>
      <c r="G5" s="154" t="s">
        <v>36</v>
      </c>
      <c r="H5" s="154" t="s">
        <v>37</v>
      </c>
      <c r="I5" s="163" t="s">
        <v>38</v>
      </c>
      <c r="J5" s="164"/>
      <c r="K5" s="163" t="s">
        <v>39</v>
      </c>
      <c r="L5" s="163" t="s">
        <v>40</v>
      </c>
      <c r="M5" s="163" t="s">
        <v>41</v>
      </c>
      <c r="N5" s="165" t="s">
        <v>42</v>
      </c>
      <c r="O5" s="166" t="s">
        <v>33</v>
      </c>
      <c r="P5" s="166" t="s">
        <v>34</v>
      </c>
      <c r="Q5" s="166" t="s">
        <v>35</v>
      </c>
      <c r="R5" s="166" t="s">
        <v>36</v>
      </c>
      <c r="S5" s="166" t="s">
        <v>43</v>
      </c>
    </row>
    <row r="6" ht="29.25" customHeight="1" spans="1:19">
      <c r="A6" s="155"/>
      <c r="B6" s="156"/>
      <c r="C6" s="156"/>
      <c r="D6" s="156"/>
      <c r="E6" s="156"/>
      <c r="F6" s="156"/>
      <c r="G6" s="156"/>
      <c r="H6" s="156"/>
      <c r="I6" s="167" t="s">
        <v>33</v>
      </c>
      <c r="J6" s="167" t="s">
        <v>44</v>
      </c>
      <c r="K6" s="167" t="s">
        <v>39</v>
      </c>
      <c r="L6" s="167" t="s">
        <v>40</v>
      </c>
      <c r="M6" s="167" t="s">
        <v>41</v>
      </c>
      <c r="N6" s="167" t="s">
        <v>42</v>
      </c>
      <c r="O6" s="167"/>
      <c r="P6" s="167"/>
      <c r="Q6" s="167"/>
      <c r="R6" s="167"/>
      <c r="S6" s="167"/>
    </row>
    <row r="7" ht="16.5" customHeight="1" spans="1:19">
      <c r="A7" s="131">
        <v>1</v>
      </c>
      <c r="B7" s="19">
        <v>2</v>
      </c>
      <c r="C7" s="19">
        <v>3</v>
      </c>
      <c r="D7" s="19">
        <v>4</v>
      </c>
      <c r="E7" s="131">
        <v>5</v>
      </c>
      <c r="F7" s="19">
        <v>6</v>
      </c>
      <c r="G7" s="19">
        <v>7</v>
      </c>
      <c r="H7" s="131">
        <v>8</v>
      </c>
      <c r="I7" s="19">
        <v>9</v>
      </c>
      <c r="J7" s="35">
        <v>10</v>
      </c>
      <c r="K7" s="35">
        <v>11</v>
      </c>
      <c r="L7" s="168">
        <v>12</v>
      </c>
      <c r="M7" s="35">
        <v>13</v>
      </c>
      <c r="N7" s="35">
        <v>14</v>
      </c>
      <c r="O7" s="35">
        <v>15</v>
      </c>
      <c r="P7" s="35">
        <v>16</v>
      </c>
      <c r="Q7" s="35">
        <v>17</v>
      </c>
      <c r="R7" s="35">
        <v>18</v>
      </c>
      <c r="S7" s="35">
        <v>19</v>
      </c>
    </row>
    <row r="8" ht="31.4" customHeight="1" spans="1:19">
      <c r="A8" s="30" t="s">
        <v>45</v>
      </c>
      <c r="B8" s="30" t="s">
        <v>46</v>
      </c>
      <c r="C8" s="22">
        <v>683015005.79</v>
      </c>
      <c r="D8" s="123">
        <v>624759744.5</v>
      </c>
      <c r="E8" s="95">
        <v>624259744.5</v>
      </c>
      <c r="F8" s="95"/>
      <c r="G8" s="95"/>
      <c r="H8" s="95"/>
      <c r="I8" s="95">
        <v>500000</v>
      </c>
      <c r="J8" s="95"/>
      <c r="K8" s="95"/>
      <c r="L8" s="95">
        <v>300000</v>
      </c>
      <c r="M8" s="95"/>
      <c r="N8" s="95">
        <v>200000</v>
      </c>
      <c r="O8" s="95">
        <v>58255261.29</v>
      </c>
      <c r="P8" s="95">
        <v>57550297.75</v>
      </c>
      <c r="Q8" s="95"/>
      <c r="R8" s="95"/>
      <c r="S8" s="95">
        <v>704963.54</v>
      </c>
    </row>
    <row r="9" ht="31.4" customHeight="1" spans="1:19">
      <c r="A9" s="68" t="s">
        <v>47</v>
      </c>
      <c r="B9" s="68" t="s">
        <v>46</v>
      </c>
      <c r="C9" s="22">
        <v>621962428.09</v>
      </c>
      <c r="D9" s="123">
        <v>604650504.47</v>
      </c>
      <c r="E9" s="95">
        <v>604350504.47</v>
      </c>
      <c r="F9" s="95"/>
      <c r="G9" s="95"/>
      <c r="H9" s="95"/>
      <c r="I9" s="95">
        <v>300000</v>
      </c>
      <c r="J9" s="95"/>
      <c r="K9" s="95"/>
      <c r="L9" s="95">
        <v>300000</v>
      </c>
      <c r="M9" s="95"/>
      <c r="N9" s="95"/>
      <c r="O9" s="95">
        <v>17311923.62</v>
      </c>
      <c r="P9" s="95">
        <v>16606960.08</v>
      </c>
      <c r="Q9" s="95"/>
      <c r="R9" s="95"/>
      <c r="S9" s="95">
        <v>704963.54</v>
      </c>
    </row>
    <row r="10" ht="31.4" customHeight="1" spans="1:19">
      <c r="A10" s="68" t="s">
        <v>48</v>
      </c>
      <c r="B10" s="68" t="s">
        <v>49</v>
      </c>
      <c r="C10" s="22">
        <v>8004806.17</v>
      </c>
      <c r="D10" s="123">
        <v>8004806.17</v>
      </c>
      <c r="E10" s="95">
        <v>7804806.17</v>
      </c>
      <c r="F10" s="95"/>
      <c r="G10" s="95"/>
      <c r="H10" s="95"/>
      <c r="I10" s="95">
        <v>200000</v>
      </c>
      <c r="J10" s="95"/>
      <c r="K10" s="95"/>
      <c r="L10" s="95"/>
      <c r="M10" s="95"/>
      <c r="N10" s="95">
        <v>200000</v>
      </c>
      <c r="O10" s="95"/>
      <c r="P10" s="95"/>
      <c r="Q10" s="95"/>
      <c r="R10" s="95"/>
      <c r="S10" s="95"/>
    </row>
    <row r="11" ht="31.4" customHeight="1" spans="1:19">
      <c r="A11" s="68" t="s">
        <v>50</v>
      </c>
      <c r="B11" s="68" t="s">
        <v>51</v>
      </c>
      <c r="C11" s="22">
        <v>53047771.53</v>
      </c>
      <c r="D11" s="123">
        <v>12104433.86</v>
      </c>
      <c r="E11" s="95">
        <v>12104433.86</v>
      </c>
      <c r="F11" s="95"/>
      <c r="G11" s="95"/>
      <c r="H11" s="95"/>
      <c r="I11" s="95"/>
      <c r="J11" s="95"/>
      <c r="K11" s="95"/>
      <c r="L11" s="95"/>
      <c r="M11" s="95"/>
      <c r="N11" s="95"/>
      <c r="O11" s="95">
        <v>40943337.67</v>
      </c>
      <c r="P11" s="95">
        <v>40943337.67</v>
      </c>
      <c r="Q11" s="95"/>
      <c r="R11" s="95"/>
      <c r="S11" s="95"/>
    </row>
    <row r="12" ht="16.5" customHeight="1" spans="1:19">
      <c r="A12" s="157" t="s">
        <v>31</v>
      </c>
      <c r="B12" s="158"/>
      <c r="C12" s="123">
        <v>683015005.79</v>
      </c>
      <c r="D12" s="123">
        <v>624759744.5</v>
      </c>
      <c r="E12" s="95">
        <v>624259744.5</v>
      </c>
      <c r="F12" s="95"/>
      <c r="G12" s="95"/>
      <c r="H12" s="95"/>
      <c r="I12" s="95">
        <v>500000</v>
      </c>
      <c r="J12" s="95"/>
      <c r="K12" s="95"/>
      <c r="L12" s="95">
        <v>300000</v>
      </c>
      <c r="M12" s="95"/>
      <c r="N12" s="95">
        <v>200000</v>
      </c>
      <c r="O12" s="95">
        <v>58255261.29</v>
      </c>
      <c r="P12" s="95">
        <v>57550297.75</v>
      </c>
      <c r="Q12" s="95"/>
      <c r="R12" s="95"/>
      <c r="S12" s="95">
        <v>704963.54</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700694444444445" right="0.700694444444445" top="0.751388888888889" bottom="0.751388888888889" header="0.298611111111111" footer="0.298611111111111"/>
  <pageSetup paperSize="9" scale="62"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7"/>
  <sheetViews>
    <sheetView showZeros="0" zoomScale="60" zoomScaleNormal="60" topLeftCell="A26" workbookViewId="0">
      <selection activeCell="C28" sqref="C28"/>
    </sheetView>
  </sheetViews>
  <sheetFormatPr defaultColWidth="9.17592592592593" defaultRowHeight="14.25" customHeight="1"/>
  <cols>
    <col min="1" max="1" width="16.9722222222222" customWidth="1"/>
    <col min="2" max="2" width="34.5092592592593" customWidth="1"/>
    <col min="3" max="3" width="22.0092592592593" customWidth="1"/>
    <col min="4" max="4" width="17.7592592592593" customWidth="1"/>
    <col min="5" max="5" width="18.5925925925926" customWidth="1"/>
    <col min="6" max="6" width="18.0277777777778" customWidth="1"/>
    <col min="7" max="7" width="9.68518518518519" customWidth="1"/>
    <col min="8" max="8" width="9.98148148148148" customWidth="1"/>
    <col min="9" max="9" width="9.01851851851852" customWidth="1"/>
    <col min="10" max="10" width="11.712962962963" customWidth="1"/>
    <col min="11" max="11" width="6.84259259259259" customWidth="1"/>
    <col min="12" max="12" width="10.712962962963" customWidth="1"/>
    <col min="13" max="13" width="13.1851851851852" customWidth="1"/>
    <col min="14" max="14" width="9.73148148148148" customWidth="1"/>
    <col min="15" max="15" width="5.90740740740741" customWidth="1"/>
  </cols>
  <sheetData>
    <row r="1" ht="15.75" customHeight="1" spans="15:15">
      <c r="O1" s="60" t="s">
        <v>52</v>
      </c>
    </row>
    <row r="2" ht="28.5" customHeight="1" spans="1:15">
      <c r="A2" s="28" t="s">
        <v>53</v>
      </c>
      <c r="B2" s="28"/>
      <c r="C2" s="28"/>
      <c r="D2" s="28"/>
      <c r="E2" s="28"/>
      <c r="F2" s="28"/>
      <c r="G2" s="28"/>
      <c r="H2" s="28"/>
      <c r="I2" s="28"/>
      <c r="J2" s="28"/>
      <c r="K2" s="28"/>
      <c r="L2" s="28"/>
      <c r="M2" s="28"/>
      <c r="N2" s="28"/>
      <c r="O2" s="28"/>
    </row>
    <row r="3" ht="15" customHeight="1" spans="1:15">
      <c r="A3" s="104" t="str">
        <f>"单位名称："&amp;"云南省粮食和物资储备局"</f>
        <v>单位名称：云南省粮食和物资储备局</v>
      </c>
      <c r="B3" s="105"/>
      <c r="C3" s="63"/>
      <c r="D3" s="63"/>
      <c r="E3" s="63"/>
      <c r="F3" s="63"/>
      <c r="G3" s="6"/>
      <c r="H3" s="63"/>
      <c r="I3" s="63"/>
      <c r="J3" s="6"/>
      <c r="K3" s="63"/>
      <c r="L3" s="63"/>
      <c r="M3" s="6"/>
      <c r="N3" s="6"/>
      <c r="O3" s="106" t="s">
        <v>2</v>
      </c>
    </row>
    <row r="4" ht="18.75" customHeight="1" spans="1:15">
      <c r="A4" s="9" t="s">
        <v>54</v>
      </c>
      <c r="B4" s="9" t="s">
        <v>55</v>
      </c>
      <c r="C4" s="15" t="s">
        <v>31</v>
      </c>
      <c r="D4" s="67" t="s">
        <v>34</v>
      </c>
      <c r="E4" s="67"/>
      <c r="F4" s="67"/>
      <c r="G4" s="146" t="s">
        <v>35</v>
      </c>
      <c r="H4" s="9" t="s">
        <v>36</v>
      </c>
      <c r="I4" s="9" t="s">
        <v>56</v>
      </c>
      <c r="J4" s="10" t="s">
        <v>57</v>
      </c>
      <c r="K4" s="75" t="s">
        <v>58</v>
      </c>
      <c r="L4" s="75" t="s">
        <v>59</v>
      </c>
      <c r="M4" s="75" t="s">
        <v>60</v>
      </c>
      <c r="N4" s="75" t="s">
        <v>61</v>
      </c>
      <c r="O4" s="91" t="s">
        <v>62</v>
      </c>
    </row>
    <row r="5" ht="30" customHeight="1" spans="1:15">
      <c r="A5" s="18"/>
      <c r="B5" s="18"/>
      <c r="C5" s="18"/>
      <c r="D5" s="67" t="s">
        <v>33</v>
      </c>
      <c r="E5" s="67" t="s">
        <v>63</v>
      </c>
      <c r="F5" s="67" t="s">
        <v>64</v>
      </c>
      <c r="G5" s="18"/>
      <c r="H5" s="18"/>
      <c r="I5" s="18"/>
      <c r="J5" s="67" t="s">
        <v>33</v>
      </c>
      <c r="K5" s="50" t="s">
        <v>58</v>
      </c>
      <c r="L5" s="50" t="s">
        <v>59</v>
      </c>
      <c r="M5" s="50" t="s">
        <v>60</v>
      </c>
      <c r="N5" s="50" t="s">
        <v>61</v>
      </c>
      <c r="O5" s="50" t="s">
        <v>62</v>
      </c>
    </row>
    <row r="6" ht="16.5" customHeight="1" spans="1:15">
      <c r="A6" s="67">
        <v>1</v>
      </c>
      <c r="B6" s="67">
        <v>2</v>
      </c>
      <c r="C6" s="67">
        <v>3</v>
      </c>
      <c r="D6" s="67">
        <v>4</v>
      </c>
      <c r="E6" s="67">
        <v>5</v>
      </c>
      <c r="F6" s="67">
        <v>6</v>
      </c>
      <c r="G6" s="67">
        <v>7</v>
      </c>
      <c r="H6" s="51">
        <v>8</v>
      </c>
      <c r="I6" s="51">
        <v>9</v>
      </c>
      <c r="J6" s="51">
        <v>10</v>
      </c>
      <c r="K6" s="51">
        <v>11</v>
      </c>
      <c r="L6" s="51">
        <v>12</v>
      </c>
      <c r="M6" s="51">
        <v>13</v>
      </c>
      <c r="N6" s="51">
        <v>14</v>
      </c>
      <c r="O6" s="67">
        <v>15</v>
      </c>
    </row>
    <row r="7" ht="20.25" customHeight="1" spans="1:15">
      <c r="A7" s="30" t="s">
        <v>65</v>
      </c>
      <c r="B7" s="30" t="s">
        <v>66</v>
      </c>
      <c r="C7" s="123">
        <v>800000</v>
      </c>
      <c r="D7" s="123">
        <v>800000</v>
      </c>
      <c r="E7" s="123"/>
      <c r="F7" s="123">
        <v>800000</v>
      </c>
      <c r="G7" s="95"/>
      <c r="H7" s="123"/>
      <c r="I7" s="123"/>
      <c r="J7" s="123"/>
      <c r="K7" s="123"/>
      <c r="L7" s="123"/>
      <c r="M7" s="95"/>
      <c r="N7" s="123"/>
      <c r="O7" s="123"/>
    </row>
    <row r="8" ht="20.25" customHeight="1" spans="1:15">
      <c r="A8" s="68" t="s">
        <v>67</v>
      </c>
      <c r="B8" s="68" t="s">
        <v>68</v>
      </c>
      <c r="C8" s="123">
        <v>800000</v>
      </c>
      <c r="D8" s="123">
        <v>800000</v>
      </c>
      <c r="E8" s="123"/>
      <c r="F8" s="123">
        <v>800000</v>
      </c>
      <c r="G8" s="95"/>
      <c r="H8" s="123"/>
      <c r="I8" s="123"/>
      <c r="J8" s="123"/>
      <c r="K8" s="123"/>
      <c r="L8" s="123"/>
      <c r="M8" s="95"/>
      <c r="N8" s="123"/>
      <c r="O8" s="123"/>
    </row>
    <row r="9" ht="20.25" customHeight="1" spans="1:15">
      <c r="A9" s="69" t="s">
        <v>69</v>
      </c>
      <c r="B9" s="69" t="s">
        <v>70</v>
      </c>
      <c r="C9" s="123">
        <v>800000</v>
      </c>
      <c r="D9" s="123">
        <v>800000</v>
      </c>
      <c r="E9" s="123"/>
      <c r="F9" s="123">
        <v>800000</v>
      </c>
      <c r="G9" s="95"/>
      <c r="H9" s="123"/>
      <c r="I9" s="123"/>
      <c r="J9" s="123"/>
      <c r="K9" s="123"/>
      <c r="L9" s="123"/>
      <c r="M9" s="95"/>
      <c r="N9" s="123"/>
      <c r="O9" s="123"/>
    </row>
    <row r="10" ht="20.25" customHeight="1" spans="1:15">
      <c r="A10" s="30" t="s">
        <v>71</v>
      </c>
      <c r="B10" s="30" t="s">
        <v>72</v>
      </c>
      <c r="C10" s="123">
        <v>5102553.33</v>
      </c>
      <c r="D10" s="123">
        <v>5102553.33</v>
      </c>
      <c r="E10" s="123">
        <v>5102553.33</v>
      </c>
      <c r="F10" s="123"/>
      <c r="G10" s="95"/>
      <c r="H10" s="123"/>
      <c r="I10" s="123"/>
      <c r="J10" s="123"/>
      <c r="K10" s="123"/>
      <c r="L10" s="123"/>
      <c r="M10" s="95"/>
      <c r="N10" s="123"/>
      <c r="O10" s="123"/>
    </row>
    <row r="11" ht="20.25" customHeight="1" spans="1:15">
      <c r="A11" s="68" t="s">
        <v>73</v>
      </c>
      <c r="B11" s="68" t="s">
        <v>74</v>
      </c>
      <c r="C11" s="123">
        <v>5102553.33</v>
      </c>
      <c r="D11" s="123">
        <v>5102553.33</v>
      </c>
      <c r="E11" s="123">
        <v>5102553.33</v>
      </c>
      <c r="F11" s="123"/>
      <c r="G11" s="95"/>
      <c r="H11" s="123"/>
      <c r="I11" s="123"/>
      <c r="J11" s="123"/>
      <c r="K11" s="123"/>
      <c r="L11" s="123"/>
      <c r="M11" s="95"/>
      <c r="N11" s="123"/>
      <c r="O11" s="123"/>
    </row>
    <row r="12" ht="20.25" customHeight="1" spans="1:15">
      <c r="A12" s="69" t="s">
        <v>75</v>
      </c>
      <c r="B12" s="69" t="s">
        <v>76</v>
      </c>
      <c r="C12" s="123">
        <v>5102553.33</v>
      </c>
      <c r="D12" s="123">
        <v>5102553.33</v>
      </c>
      <c r="E12" s="123">
        <v>5102553.33</v>
      </c>
      <c r="F12" s="123"/>
      <c r="G12" s="95"/>
      <c r="H12" s="123"/>
      <c r="I12" s="123"/>
      <c r="J12" s="123"/>
      <c r="K12" s="123"/>
      <c r="L12" s="123"/>
      <c r="M12" s="95"/>
      <c r="N12" s="123"/>
      <c r="O12" s="123"/>
    </row>
    <row r="13" ht="20.25" customHeight="1" spans="1:15">
      <c r="A13" s="30" t="s">
        <v>77</v>
      </c>
      <c r="B13" s="30" t="s">
        <v>78</v>
      </c>
      <c r="C13" s="123">
        <v>3308033.14</v>
      </c>
      <c r="D13" s="123">
        <v>3308033.14</v>
      </c>
      <c r="E13" s="123">
        <v>3308033.14</v>
      </c>
      <c r="F13" s="123"/>
      <c r="G13" s="95"/>
      <c r="H13" s="123"/>
      <c r="I13" s="123"/>
      <c r="J13" s="123"/>
      <c r="K13" s="123"/>
      <c r="L13" s="123"/>
      <c r="M13" s="95"/>
      <c r="N13" s="123"/>
      <c r="O13" s="123"/>
    </row>
    <row r="14" ht="20.25" customHeight="1" spans="1:15">
      <c r="A14" s="68" t="s">
        <v>79</v>
      </c>
      <c r="B14" s="68" t="s">
        <v>80</v>
      </c>
      <c r="C14" s="123">
        <v>3213566.72</v>
      </c>
      <c r="D14" s="123">
        <v>3213566.72</v>
      </c>
      <c r="E14" s="123">
        <v>3213566.72</v>
      </c>
      <c r="F14" s="123"/>
      <c r="G14" s="95"/>
      <c r="H14" s="123"/>
      <c r="I14" s="123"/>
      <c r="J14" s="123"/>
      <c r="K14" s="123"/>
      <c r="L14" s="123"/>
      <c r="M14" s="95"/>
      <c r="N14" s="123"/>
      <c r="O14" s="123"/>
    </row>
    <row r="15" ht="20.25" customHeight="1" spans="1:15">
      <c r="A15" s="69" t="s">
        <v>81</v>
      </c>
      <c r="B15" s="69" t="s">
        <v>82</v>
      </c>
      <c r="C15" s="123">
        <v>55980</v>
      </c>
      <c r="D15" s="123">
        <v>55980</v>
      </c>
      <c r="E15" s="123">
        <v>55980</v>
      </c>
      <c r="F15" s="123"/>
      <c r="G15" s="95"/>
      <c r="H15" s="123"/>
      <c r="I15" s="123"/>
      <c r="J15" s="123"/>
      <c r="K15" s="123"/>
      <c r="L15" s="123"/>
      <c r="M15" s="95"/>
      <c r="N15" s="123"/>
      <c r="O15" s="123"/>
    </row>
    <row r="16" ht="20.25" customHeight="1" spans="1:15">
      <c r="A16" s="69" t="s">
        <v>83</v>
      </c>
      <c r="B16" s="69" t="s">
        <v>84</v>
      </c>
      <c r="C16" s="123">
        <v>25920</v>
      </c>
      <c r="D16" s="123">
        <v>25920</v>
      </c>
      <c r="E16" s="123">
        <v>25920</v>
      </c>
      <c r="F16" s="123"/>
      <c r="G16" s="95"/>
      <c r="H16" s="123"/>
      <c r="I16" s="123"/>
      <c r="J16" s="123"/>
      <c r="K16" s="123"/>
      <c r="L16" s="123"/>
      <c r="M16" s="95"/>
      <c r="N16" s="123"/>
      <c r="O16" s="123"/>
    </row>
    <row r="17" ht="20.25" customHeight="1" spans="1:15">
      <c r="A17" s="69" t="s">
        <v>85</v>
      </c>
      <c r="B17" s="69" t="s">
        <v>86</v>
      </c>
      <c r="C17" s="123">
        <v>3131666.72</v>
      </c>
      <c r="D17" s="123">
        <v>3131666.72</v>
      </c>
      <c r="E17" s="123">
        <v>3131666.72</v>
      </c>
      <c r="F17" s="123"/>
      <c r="G17" s="95"/>
      <c r="H17" s="123"/>
      <c r="I17" s="123"/>
      <c r="J17" s="123"/>
      <c r="K17" s="123"/>
      <c r="L17" s="123"/>
      <c r="M17" s="95"/>
      <c r="N17" s="123"/>
      <c r="O17" s="123"/>
    </row>
    <row r="18" ht="20.25" customHeight="1" spans="1:15">
      <c r="A18" s="68" t="s">
        <v>87</v>
      </c>
      <c r="B18" s="68" t="s">
        <v>88</v>
      </c>
      <c r="C18" s="123">
        <v>94466.42</v>
      </c>
      <c r="D18" s="123">
        <v>94466.42</v>
      </c>
      <c r="E18" s="123">
        <v>94466.42</v>
      </c>
      <c r="F18" s="123"/>
      <c r="G18" s="95"/>
      <c r="H18" s="123"/>
      <c r="I18" s="123"/>
      <c r="J18" s="123"/>
      <c r="K18" s="123"/>
      <c r="L18" s="123"/>
      <c r="M18" s="95"/>
      <c r="N18" s="123"/>
      <c r="O18" s="123"/>
    </row>
    <row r="19" ht="20.25" customHeight="1" spans="1:15">
      <c r="A19" s="69" t="s">
        <v>89</v>
      </c>
      <c r="B19" s="69" t="s">
        <v>88</v>
      </c>
      <c r="C19" s="123">
        <v>94466.42</v>
      </c>
      <c r="D19" s="123">
        <v>94466.42</v>
      </c>
      <c r="E19" s="123">
        <v>94466.42</v>
      </c>
      <c r="F19" s="123"/>
      <c r="G19" s="95"/>
      <c r="H19" s="123"/>
      <c r="I19" s="123"/>
      <c r="J19" s="123"/>
      <c r="K19" s="123"/>
      <c r="L19" s="123"/>
      <c r="M19" s="95"/>
      <c r="N19" s="123"/>
      <c r="O19" s="123"/>
    </row>
    <row r="20" ht="20.25" customHeight="1" spans="1:15">
      <c r="A20" s="30" t="s">
        <v>90</v>
      </c>
      <c r="B20" s="30" t="s">
        <v>91</v>
      </c>
      <c r="C20" s="123">
        <v>4090554.31</v>
      </c>
      <c r="D20" s="123">
        <v>4090554.31</v>
      </c>
      <c r="E20" s="123">
        <v>4090554.31</v>
      </c>
      <c r="F20" s="123"/>
      <c r="G20" s="95"/>
      <c r="H20" s="123"/>
      <c r="I20" s="123"/>
      <c r="J20" s="123"/>
      <c r="K20" s="123"/>
      <c r="L20" s="123"/>
      <c r="M20" s="95"/>
      <c r="N20" s="123"/>
      <c r="O20" s="123"/>
    </row>
    <row r="21" ht="20.25" customHeight="1" spans="1:15">
      <c r="A21" s="68" t="s">
        <v>92</v>
      </c>
      <c r="B21" s="68" t="s">
        <v>93</v>
      </c>
      <c r="C21" s="123">
        <v>4090554.31</v>
      </c>
      <c r="D21" s="123">
        <v>4090554.31</v>
      </c>
      <c r="E21" s="123">
        <v>4090554.31</v>
      </c>
      <c r="F21" s="123"/>
      <c r="G21" s="95"/>
      <c r="H21" s="123"/>
      <c r="I21" s="123"/>
      <c r="J21" s="123"/>
      <c r="K21" s="123"/>
      <c r="L21" s="123"/>
      <c r="M21" s="95"/>
      <c r="N21" s="123"/>
      <c r="O21" s="123"/>
    </row>
    <row r="22" ht="20.25" customHeight="1" spans="1:15">
      <c r="A22" s="69" t="s">
        <v>94</v>
      </c>
      <c r="B22" s="69" t="s">
        <v>95</v>
      </c>
      <c r="C22" s="123">
        <v>1447290.07</v>
      </c>
      <c r="D22" s="123">
        <v>1447290.07</v>
      </c>
      <c r="E22" s="123">
        <v>1447290.07</v>
      </c>
      <c r="F22" s="123"/>
      <c r="G22" s="95"/>
      <c r="H22" s="123"/>
      <c r="I22" s="123"/>
      <c r="J22" s="123"/>
      <c r="K22" s="123"/>
      <c r="L22" s="123"/>
      <c r="M22" s="95"/>
      <c r="N22" s="123"/>
      <c r="O22" s="123"/>
    </row>
    <row r="23" ht="20.25" customHeight="1" spans="1:15">
      <c r="A23" s="69" t="s">
        <v>96</v>
      </c>
      <c r="B23" s="69" t="s">
        <v>97</v>
      </c>
      <c r="C23" s="123">
        <v>1116184.97</v>
      </c>
      <c r="D23" s="123">
        <v>1116184.97</v>
      </c>
      <c r="E23" s="123">
        <v>1116184.97</v>
      </c>
      <c r="F23" s="123"/>
      <c r="G23" s="95"/>
      <c r="H23" s="123"/>
      <c r="I23" s="123"/>
      <c r="J23" s="123"/>
      <c r="K23" s="123"/>
      <c r="L23" s="123"/>
      <c r="M23" s="95"/>
      <c r="N23" s="123"/>
      <c r="O23" s="123"/>
    </row>
    <row r="24" ht="20.25" customHeight="1" spans="1:15">
      <c r="A24" s="69" t="s">
        <v>98</v>
      </c>
      <c r="B24" s="69" t="s">
        <v>99</v>
      </c>
      <c r="C24" s="123">
        <v>1413979.27</v>
      </c>
      <c r="D24" s="123">
        <v>1413979.27</v>
      </c>
      <c r="E24" s="123">
        <v>1413979.27</v>
      </c>
      <c r="F24" s="123"/>
      <c r="G24" s="95"/>
      <c r="H24" s="123"/>
      <c r="I24" s="123"/>
      <c r="J24" s="123"/>
      <c r="K24" s="123"/>
      <c r="L24" s="123"/>
      <c r="M24" s="95"/>
      <c r="N24" s="123"/>
      <c r="O24" s="123"/>
    </row>
    <row r="25" ht="20.25" customHeight="1" spans="1:15">
      <c r="A25" s="69" t="s">
        <v>100</v>
      </c>
      <c r="B25" s="69" t="s">
        <v>101</v>
      </c>
      <c r="C25" s="123">
        <v>113100</v>
      </c>
      <c r="D25" s="123">
        <v>113100</v>
      </c>
      <c r="E25" s="123">
        <v>113100</v>
      </c>
      <c r="F25" s="123"/>
      <c r="G25" s="95"/>
      <c r="H25" s="123"/>
      <c r="I25" s="123"/>
      <c r="J25" s="123"/>
      <c r="K25" s="123"/>
      <c r="L25" s="123"/>
      <c r="M25" s="95"/>
      <c r="N25" s="123"/>
      <c r="O25" s="123"/>
    </row>
    <row r="26" ht="20.25" customHeight="1" spans="1:15">
      <c r="A26" s="30" t="s">
        <v>102</v>
      </c>
      <c r="B26" s="30" t="s">
        <v>103</v>
      </c>
      <c r="C26" s="123">
        <v>2328647.11</v>
      </c>
      <c r="D26" s="123">
        <v>2328647.11</v>
      </c>
      <c r="E26" s="123">
        <v>2328647.11</v>
      </c>
      <c r="F26" s="123"/>
      <c r="G26" s="95"/>
      <c r="H26" s="123"/>
      <c r="I26" s="123"/>
      <c r="J26" s="123"/>
      <c r="K26" s="123"/>
      <c r="L26" s="123"/>
      <c r="M26" s="95"/>
      <c r="N26" s="123"/>
      <c r="O26" s="123"/>
    </row>
    <row r="27" ht="20.25" customHeight="1" spans="1:15">
      <c r="A27" s="68" t="s">
        <v>104</v>
      </c>
      <c r="B27" s="68" t="s">
        <v>105</v>
      </c>
      <c r="C27" s="123">
        <v>2328647.11</v>
      </c>
      <c r="D27" s="123">
        <v>2328647.11</v>
      </c>
      <c r="E27" s="123">
        <v>2328647.11</v>
      </c>
      <c r="F27" s="123"/>
      <c r="G27" s="95"/>
      <c r="H27" s="123"/>
      <c r="I27" s="123"/>
      <c r="J27" s="123"/>
      <c r="K27" s="123"/>
      <c r="L27" s="123"/>
      <c r="M27" s="95"/>
      <c r="N27" s="123"/>
      <c r="O27" s="123"/>
    </row>
    <row r="28" ht="20.25" customHeight="1" spans="1:15">
      <c r="A28" s="69" t="s">
        <v>106</v>
      </c>
      <c r="B28" s="69" t="s">
        <v>107</v>
      </c>
      <c r="C28" s="123">
        <v>2328647.11</v>
      </c>
      <c r="D28" s="123">
        <v>2328647.11</v>
      </c>
      <c r="E28" s="123">
        <v>2328647.11</v>
      </c>
      <c r="F28" s="123"/>
      <c r="G28" s="95"/>
      <c r="H28" s="123"/>
      <c r="I28" s="123"/>
      <c r="J28" s="123"/>
      <c r="K28" s="123"/>
      <c r="L28" s="123"/>
      <c r="M28" s="95"/>
      <c r="N28" s="123"/>
      <c r="O28" s="123"/>
    </row>
    <row r="29" ht="20.25" customHeight="1" spans="1:15">
      <c r="A29" s="30" t="s">
        <v>108</v>
      </c>
      <c r="B29" s="30" t="s">
        <v>109</v>
      </c>
      <c r="C29" s="123">
        <v>660678416.69</v>
      </c>
      <c r="D29" s="123">
        <v>660378416.69</v>
      </c>
      <c r="E29" s="123">
        <v>21853456.61</v>
      </c>
      <c r="F29" s="123">
        <v>638524960.08</v>
      </c>
      <c r="G29" s="95"/>
      <c r="H29" s="123"/>
      <c r="I29" s="123"/>
      <c r="J29" s="123">
        <v>300000</v>
      </c>
      <c r="K29" s="123"/>
      <c r="L29" s="123"/>
      <c r="M29" s="95">
        <v>300000</v>
      </c>
      <c r="N29" s="123"/>
      <c r="O29" s="123"/>
    </row>
    <row r="30" ht="20.25" customHeight="1" spans="1:15">
      <c r="A30" s="68" t="s">
        <v>110</v>
      </c>
      <c r="B30" s="68" t="s">
        <v>111</v>
      </c>
      <c r="C30" s="123">
        <v>547126916.69</v>
      </c>
      <c r="D30" s="123">
        <v>546826916.69</v>
      </c>
      <c r="E30" s="123">
        <v>21853456.61</v>
      </c>
      <c r="F30" s="123">
        <v>524973460.08</v>
      </c>
      <c r="G30" s="95"/>
      <c r="H30" s="123"/>
      <c r="I30" s="123"/>
      <c r="J30" s="123">
        <v>300000</v>
      </c>
      <c r="K30" s="123"/>
      <c r="L30" s="123"/>
      <c r="M30" s="95">
        <v>300000</v>
      </c>
      <c r="N30" s="123"/>
      <c r="O30" s="123"/>
    </row>
    <row r="31" ht="20.25" customHeight="1" spans="1:15">
      <c r="A31" s="69" t="s">
        <v>112</v>
      </c>
      <c r="B31" s="69" t="s">
        <v>113</v>
      </c>
      <c r="C31" s="123">
        <v>13853278.98</v>
      </c>
      <c r="D31" s="123">
        <v>13853278.98</v>
      </c>
      <c r="E31" s="123">
        <v>13721978.98</v>
      </c>
      <c r="F31" s="123">
        <v>131300</v>
      </c>
      <c r="G31" s="95"/>
      <c r="H31" s="123"/>
      <c r="I31" s="123"/>
      <c r="J31" s="123"/>
      <c r="K31" s="123"/>
      <c r="L31" s="123"/>
      <c r="M31" s="95"/>
      <c r="N31" s="123"/>
      <c r="O31" s="123"/>
    </row>
    <row r="32" ht="20.25" customHeight="1" spans="1:15">
      <c r="A32" s="69" t="s">
        <v>114</v>
      </c>
      <c r="B32" s="69" t="s">
        <v>115</v>
      </c>
      <c r="C32" s="123">
        <v>800000</v>
      </c>
      <c r="D32" s="123">
        <v>800000</v>
      </c>
      <c r="E32" s="123"/>
      <c r="F32" s="123">
        <v>800000</v>
      </c>
      <c r="G32" s="95"/>
      <c r="H32" s="123"/>
      <c r="I32" s="123"/>
      <c r="J32" s="123"/>
      <c r="K32" s="123"/>
      <c r="L32" s="123"/>
      <c r="M32" s="95"/>
      <c r="N32" s="123"/>
      <c r="O32" s="123"/>
    </row>
    <row r="33" ht="20.25" customHeight="1" spans="1:15">
      <c r="A33" s="69" t="s">
        <v>116</v>
      </c>
      <c r="B33" s="69" t="s">
        <v>117</v>
      </c>
      <c r="C33" s="123">
        <v>300000</v>
      </c>
      <c r="D33" s="123"/>
      <c r="E33" s="123"/>
      <c r="F33" s="123"/>
      <c r="G33" s="95"/>
      <c r="H33" s="123"/>
      <c r="I33" s="123"/>
      <c r="J33" s="123">
        <v>300000</v>
      </c>
      <c r="K33" s="123"/>
      <c r="L33" s="123"/>
      <c r="M33" s="95">
        <v>300000</v>
      </c>
      <c r="N33" s="123"/>
      <c r="O33" s="123"/>
    </row>
    <row r="34" ht="20.25" customHeight="1" spans="1:15">
      <c r="A34" s="69" t="s">
        <v>118</v>
      </c>
      <c r="B34" s="69" t="s">
        <v>119</v>
      </c>
      <c r="C34" s="123">
        <v>21472920</v>
      </c>
      <c r="D34" s="123">
        <v>21472920</v>
      </c>
      <c r="E34" s="123"/>
      <c r="F34" s="123">
        <v>21472920</v>
      </c>
      <c r="G34" s="95"/>
      <c r="H34" s="123"/>
      <c r="I34" s="123"/>
      <c r="J34" s="123"/>
      <c r="K34" s="123"/>
      <c r="L34" s="123"/>
      <c r="M34" s="95"/>
      <c r="N34" s="123"/>
      <c r="O34" s="123"/>
    </row>
    <row r="35" ht="20.25" customHeight="1" spans="1:15">
      <c r="A35" s="69" t="s">
        <v>120</v>
      </c>
      <c r="B35" s="69" t="s">
        <v>121</v>
      </c>
      <c r="C35" s="123">
        <v>500000000</v>
      </c>
      <c r="D35" s="123">
        <v>500000000</v>
      </c>
      <c r="E35" s="123"/>
      <c r="F35" s="123">
        <v>500000000</v>
      </c>
      <c r="G35" s="95"/>
      <c r="H35" s="123"/>
      <c r="I35" s="123"/>
      <c r="J35" s="123"/>
      <c r="K35" s="123"/>
      <c r="L35" s="123"/>
      <c r="M35" s="95"/>
      <c r="N35" s="123"/>
      <c r="O35" s="123"/>
    </row>
    <row r="36" ht="20.25" customHeight="1" spans="1:15">
      <c r="A36" s="69" t="s">
        <v>122</v>
      </c>
      <c r="B36" s="69" t="s">
        <v>123</v>
      </c>
      <c r="C36" s="123">
        <v>8131477.63</v>
      </c>
      <c r="D36" s="123">
        <v>8131477.63</v>
      </c>
      <c r="E36" s="123">
        <v>8131477.63</v>
      </c>
      <c r="F36" s="123"/>
      <c r="G36" s="95"/>
      <c r="H36" s="123"/>
      <c r="I36" s="123"/>
      <c r="J36" s="123"/>
      <c r="K36" s="123"/>
      <c r="L36" s="123"/>
      <c r="M36" s="95"/>
      <c r="N36" s="123"/>
      <c r="O36" s="123"/>
    </row>
    <row r="37" ht="20.25" customHeight="1" spans="1:15">
      <c r="A37" s="69" t="s">
        <v>124</v>
      </c>
      <c r="B37" s="69" t="s">
        <v>125</v>
      </c>
      <c r="C37" s="123">
        <v>2569240.08</v>
      </c>
      <c r="D37" s="123">
        <v>2569240.08</v>
      </c>
      <c r="E37" s="123"/>
      <c r="F37" s="123">
        <v>2569240.08</v>
      </c>
      <c r="G37" s="95"/>
      <c r="H37" s="123"/>
      <c r="I37" s="123"/>
      <c r="J37" s="123"/>
      <c r="K37" s="123"/>
      <c r="L37" s="123"/>
      <c r="M37" s="95"/>
      <c r="N37" s="123"/>
      <c r="O37" s="123"/>
    </row>
    <row r="38" ht="20.25" customHeight="1" spans="1:15">
      <c r="A38" s="68" t="s">
        <v>126</v>
      </c>
      <c r="B38" s="68" t="s">
        <v>127</v>
      </c>
      <c r="C38" s="123">
        <v>77407570</v>
      </c>
      <c r="D38" s="123">
        <v>77407570</v>
      </c>
      <c r="E38" s="123"/>
      <c r="F38" s="123">
        <v>77407570</v>
      </c>
      <c r="G38" s="95"/>
      <c r="H38" s="123"/>
      <c r="I38" s="123"/>
      <c r="J38" s="123"/>
      <c r="K38" s="123"/>
      <c r="L38" s="123"/>
      <c r="M38" s="95"/>
      <c r="N38" s="123"/>
      <c r="O38" s="123"/>
    </row>
    <row r="39" ht="20.25" customHeight="1" spans="1:15">
      <c r="A39" s="69" t="s">
        <v>128</v>
      </c>
      <c r="B39" s="69" t="s">
        <v>129</v>
      </c>
      <c r="C39" s="123">
        <v>77407570</v>
      </c>
      <c r="D39" s="123">
        <v>77407570</v>
      </c>
      <c r="E39" s="123"/>
      <c r="F39" s="123">
        <v>77407570</v>
      </c>
      <c r="G39" s="95"/>
      <c r="H39" s="123"/>
      <c r="I39" s="123"/>
      <c r="J39" s="123"/>
      <c r="K39" s="123"/>
      <c r="L39" s="123"/>
      <c r="M39" s="95"/>
      <c r="N39" s="123"/>
      <c r="O39" s="123"/>
    </row>
    <row r="40" ht="20.25" customHeight="1" spans="1:15">
      <c r="A40" s="68" t="s">
        <v>130</v>
      </c>
      <c r="B40" s="68" t="s">
        <v>131</v>
      </c>
      <c r="C40" s="123">
        <v>36143930</v>
      </c>
      <c r="D40" s="123">
        <v>36143930</v>
      </c>
      <c r="E40" s="123"/>
      <c r="F40" s="123">
        <v>36143930</v>
      </c>
      <c r="G40" s="95"/>
      <c r="H40" s="123"/>
      <c r="I40" s="123"/>
      <c r="J40" s="123"/>
      <c r="K40" s="123"/>
      <c r="L40" s="123"/>
      <c r="M40" s="95"/>
      <c r="N40" s="123"/>
      <c r="O40" s="123"/>
    </row>
    <row r="41" ht="20.25" customHeight="1" spans="1:15">
      <c r="A41" s="69" t="s">
        <v>132</v>
      </c>
      <c r="B41" s="69" t="s">
        <v>133</v>
      </c>
      <c r="C41" s="123">
        <v>36143930</v>
      </c>
      <c r="D41" s="123">
        <v>36143930</v>
      </c>
      <c r="E41" s="123"/>
      <c r="F41" s="123">
        <v>36143930</v>
      </c>
      <c r="G41" s="95"/>
      <c r="H41" s="123"/>
      <c r="I41" s="123"/>
      <c r="J41" s="123"/>
      <c r="K41" s="123"/>
      <c r="L41" s="123"/>
      <c r="M41" s="95"/>
      <c r="N41" s="123"/>
      <c r="O41" s="123"/>
    </row>
    <row r="42" ht="20.25" customHeight="1" spans="1:15">
      <c r="A42" s="30" t="s">
        <v>134</v>
      </c>
      <c r="B42" s="30" t="s">
        <v>135</v>
      </c>
      <c r="C42" s="123">
        <v>5801837.67</v>
      </c>
      <c r="D42" s="123">
        <v>5801837.67</v>
      </c>
      <c r="E42" s="123"/>
      <c r="F42" s="123">
        <v>5801837.67</v>
      </c>
      <c r="G42" s="95"/>
      <c r="H42" s="123"/>
      <c r="I42" s="123"/>
      <c r="J42" s="123"/>
      <c r="K42" s="123"/>
      <c r="L42" s="123"/>
      <c r="M42" s="95"/>
      <c r="N42" s="123"/>
      <c r="O42" s="123"/>
    </row>
    <row r="43" ht="20.25" customHeight="1" spans="1:15">
      <c r="A43" s="68" t="s">
        <v>136</v>
      </c>
      <c r="B43" s="68" t="s">
        <v>137</v>
      </c>
      <c r="C43" s="123">
        <v>5417837.67</v>
      </c>
      <c r="D43" s="123">
        <v>5417837.67</v>
      </c>
      <c r="E43" s="123"/>
      <c r="F43" s="123">
        <v>5417837.67</v>
      </c>
      <c r="G43" s="95"/>
      <c r="H43" s="123"/>
      <c r="I43" s="123"/>
      <c r="J43" s="123"/>
      <c r="K43" s="123"/>
      <c r="L43" s="123"/>
      <c r="M43" s="95"/>
      <c r="N43" s="123"/>
      <c r="O43" s="123"/>
    </row>
    <row r="44" ht="20.25" customHeight="1" spans="1:15">
      <c r="A44" s="69" t="s">
        <v>138</v>
      </c>
      <c r="B44" s="69" t="s">
        <v>139</v>
      </c>
      <c r="C44" s="123">
        <v>5417837.67</v>
      </c>
      <c r="D44" s="123">
        <v>5417837.67</v>
      </c>
      <c r="E44" s="123"/>
      <c r="F44" s="123">
        <v>5417837.67</v>
      </c>
      <c r="G44" s="95"/>
      <c r="H44" s="123"/>
      <c r="I44" s="123"/>
      <c r="J44" s="123"/>
      <c r="K44" s="123"/>
      <c r="L44" s="123"/>
      <c r="M44" s="95"/>
      <c r="N44" s="123"/>
      <c r="O44" s="123"/>
    </row>
    <row r="45" ht="20.25" customHeight="1" spans="1:15">
      <c r="A45" s="68" t="s">
        <v>140</v>
      </c>
      <c r="B45" s="68" t="s">
        <v>141</v>
      </c>
      <c r="C45" s="123">
        <v>384000</v>
      </c>
      <c r="D45" s="123">
        <v>384000</v>
      </c>
      <c r="E45" s="123"/>
      <c r="F45" s="123">
        <v>384000</v>
      </c>
      <c r="G45" s="95"/>
      <c r="H45" s="123"/>
      <c r="I45" s="123"/>
      <c r="J45" s="123"/>
      <c r="K45" s="123"/>
      <c r="L45" s="123"/>
      <c r="M45" s="95"/>
      <c r="N45" s="123"/>
      <c r="O45" s="123"/>
    </row>
    <row r="46" ht="20.25" customHeight="1" spans="1:15">
      <c r="A46" s="69" t="s">
        <v>142</v>
      </c>
      <c r="B46" s="69" t="s">
        <v>141</v>
      </c>
      <c r="C46" s="123">
        <v>384000</v>
      </c>
      <c r="D46" s="123">
        <v>384000</v>
      </c>
      <c r="E46" s="123"/>
      <c r="F46" s="123">
        <v>384000</v>
      </c>
      <c r="G46" s="95"/>
      <c r="H46" s="123"/>
      <c r="I46" s="123"/>
      <c r="J46" s="123"/>
      <c r="K46" s="123"/>
      <c r="L46" s="123"/>
      <c r="M46" s="95"/>
      <c r="N46" s="123"/>
      <c r="O46" s="123"/>
    </row>
    <row r="47" ht="17.25" customHeight="1" spans="1:15">
      <c r="A47" s="107" t="s">
        <v>143</v>
      </c>
      <c r="B47" s="108" t="s">
        <v>143</v>
      </c>
      <c r="C47" s="123">
        <v>682110042.25</v>
      </c>
      <c r="D47" s="123">
        <v>681810042.25</v>
      </c>
      <c r="E47" s="123">
        <v>36683244.5</v>
      </c>
      <c r="F47" s="123">
        <v>645126797.75</v>
      </c>
      <c r="G47" s="95"/>
      <c r="H47" s="123"/>
      <c r="I47" s="123"/>
      <c r="J47" s="123">
        <v>300000</v>
      </c>
      <c r="K47" s="123"/>
      <c r="L47" s="123"/>
      <c r="M47" s="95">
        <v>300000</v>
      </c>
      <c r="N47" s="123"/>
      <c r="O47" s="123"/>
    </row>
  </sheetData>
  <mergeCells count="11">
    <mergeCell ref="A2:O2"/>
    <mergeCell ref="A3:L3"/>
    <mergeCell ref="D4:F4"/>
    <mergeCell ref="J4:O4"/>
    <mergeCell ref="A47:B47"/>
    <mergeCell ref="A4:A5"/>
    <mergeCell ref="B4:B5"/>
    <mergeCell ref="C4:C5"/>
    <mergeCell ref="G4:G5"/>
    <mergeCell ref="H4:H5"/>
    <mergeCell ref="I4:I5"/>
  </mergeCells>
  <printOptions horizontalCentered="1"/>
  <pageMargins left="0.700694444444445" right="0.700694444444445" top="0.314583333333333" bottom="0.314583333333333" header="0.298611111111111" footer="0.298611111111111"/>
  <pageSetup paperSize="9" scale="61"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7"/>
  <sheetViews>
    <sheetView showZeros="0" zoomScale="60" zoomScaleNormal="60" workbookViewId="0">
      <selection activeCell="C28" sqref="C28"/>
    </sheetView>
  </sheetViews>
  <sheetFormatPr defaultColWidth="9.17592592592593" defaultRowHeight="14.25" customHeight="1" outlineLevelCol="3"/>
  <cols>
    <col min="1" max="1" width="40.9074074074074" customWidth="1"/>
    <col min="2" max="2" width="21.8703703703704" customWidth="1"/>
    <col min="3" max="3" width="40.0277777777778" customWidth="1"/>
    <col min="4" max="4" width="24.8148148148148" customWidth="1"/>
  </cols>
  <sheetData>
    <row r="1" customHeight="1" spans="4:4">
      <c r="D1" s="102" t="s">
        <v>144</v>
      </c>
    </row>
    <row r="2" ht="31.5" customHeight="1" spans="1:4">
      <c r="A2" s="47" t="s">
        <v>145</v>
      </c>
      <c r="B2" s="133"/>
      <c r="C2" s="133"/>
      <c r="D2" s="133"/>
    </row>
    <row r="3" ht="17.25" customHeight="1" spans="1:4">
      <c r="A3" s="4" t="str">
        <f>"单位名称："&amp;"云南省粮食和物资储备局"</f>
        <v>单位名称：云南省粮食和物资储备局</v>
      </c>
      <c r="B3" s="134"/>
      <c r="C3" s="134"/>
      <c r="D3" s="103" t="s">
        <v>2</v>
      </c>
    </row>
    <row r="4" ht="24.65" customHeight="1" spans="1:4">
      <c r="A4" s="10" t="s">
        <v>3</v>
      </c>
      <c r="B4" s="12"/>
      <c r="C4" s="10" t="s">
        <v>4</v>
      </c>
      <c r="D4" s="12"/>
    </row>
    <row r="5" ht="15.65" customHeight="1" spans="1:4">
      <c r="A5" s="15" t="s">
        <v>5</v>
      </c>
      <c r="B5" s="135" t="s">
        <v>6</v>
      </c>
      <c r="C5" s="15" t="s">
        <v>146</v>
      </c>
      <c r="D5" s="135" t="s">
        <v>6</v>
      </c>
    </row>
    <row r="6" ht="14.15" customHeight="1" spans="1:4">
      <c r="A6" s="18"/>
      <c r="B6" s="17"/>
      <c r="C6" s="18"/>
      <c r="D6" s="17"/>
    </row>
    <row r="7" ht="29.15" customHeight="1" spans="1:4">
      <c r="A7" s="136" t="s">
        <v>147</v>
      </c>
      <c r="B7" s="137">
        <v>624259744.5</v>
      </c>
      <c r="C7" s="138" t="s">
        <v>148</v>
      </c>
      <c r="D7" s="137">
        <v>681810042.25</v>
      </c>
    </row>
    <row r="8" ht="29.15" customHeight="1" spans="1:4">
      <c r="A8" s="139" t="s">
        <v>149</v>
      </c>
      <c r="B8" s="95">
        <v>624259744.5</v>
      </c>
      <c r="C8" s="178" t="str">
        <f>"（一）"&amp;"一般公共服务支出"</f>
        <v>（一）一般公共服务支出</v>
      </c>
      <c r="D8" s="95">
        <v>800000</v>
      </c>
    </row>
    <row r="9" ht="29.15" customHeight="1" spans="1:4">
      <c r="A9" s="139" t="s">
        <v>150</v>
      </c>
      <c r="B9" s="95"/>
      <c r="C9" s="178" t="str">
        <f>"（二）"&amp;"科学技术支出"</f>
        <v>（二）科学技术支出</v>
      </c>
      <c r="D9" s="95">
        <v>5102553.33</v>
      </c>
    </row>
    <row r="10" ht="29.15" customHeight="1" spans="1:4">
      <c r="A10" s="139" t="s">
        <v>151</v>
      </c>
      <c r="B10" s="95"/>
      <c r="C10" s="178" t="str">
        <f>"（三）"&amp;"社会保障和就业支出"</f>
        <v>（三）社会保障和就业支出</v>
      </c>
      <c r="D10" s="95">
        <v>3308033.14</v>
      </c>
    </row>
    <row r="11" ht="29.15" customHeight="1" spans="1:4">
      <c r="A11" s="140" t="s">
        <v>152</v>
      </c>
      <c r="B11" s="141">
        <v>57550297.75</v>
      </c>
      <c r="C11" s="178" t="str">
        <f>"（四）"&amp;"卫生健康支出"</f>
        <v>（四）卫生健康支出</v>
      </c>
      <c r="D11" s="95">
        <v>4090554.31</v>
      </c>
    </row>
    <row r="12" ht="29.15" customHeight="1" spans="1:4">
      <c r="A12" s="139" t="s">
        <v>149</v>
      </c>
      <c r="B12" s="123">
        <v>57550297.75</v>
      </c>
      <c r="C12" s="178" t="str">
        <f>"（五）"&amp;"住房保障支出"</f>
        <v>（五）住房保障支出</v>
      </c>
      <c r="D12" s="95">
        <v>2328647.11</v>
      </c>
    </row>
    <row r="13" ht="29.15" customHeight="1" spans="1:4">
      <c r="A13" s="142" t="s">
        <v>150</v>
      </c>
      <c r="B13" s="123"/>
      <c r="C13" s="178" t="str">
        <f>"（六）"&amp;"粮油物资储备支出"</f>
        <v>（六）粮油物资储备支出</v>
      </c>
      <c r="D13" s="95">
        <v>660378416.69</v>
      </c>
    </row>
    <row r="14" ht="29.15" customHeight="1" spans="1:4">
      <c r="A14" s="142" t="s">
        <v>151</v>
      </c>
      <c r="B14" s="141"/>
      <c r="C14" s="178" t="str">
        <f>"（七）"&amp;"灾害防治及应急管理支出"</f>
        <v>（七）灾害防治及应急管理支出</v>
      </c>
      <c r="D14" s="95">
        <v>5801837.67</v>
      </c>
    </row>
    <row r="15" ht="29.15" customHeight="1" spans="1:4">
      <c r="A15" s="23"/>
      <c r="B15" s="23"/>
      <c r="C15" s="178" t="str">
        <f>"（八）"&amp;"转移性支出"</f>
        <v>（八）转移性支出</v>
      </c>
      <c r="D15" s="95"/>
    </row>
    <row r="16" ht="29.15" customHeight="1" spans="1:4">
      <c r="A16" s="143"/>
      <c r="B16" s="141"/>
      <c r="C16" s="144" t="s">
        <v>153</v>
      </c>
      <c r="D16" s="141"/>
    </row>
    <row r="17" ht="29.15" customHeight="1" spans="1:4">
      <c r="A17" s="143" t="s">
        <v>154</v>
      </c>
      <c r="B17" s="141">
        <v>681810042.25</v>
      </c>
      <c r="C17" s="145" t="s">
        <v>26</v>
      </c>
      <c r="D17" s="141">
        <v>681810042.25</v>
      </c>
    </row>
  </sheetData>
  <mergeCells count="8">
    <mergeCell ref="A2:D2"/>
    <mergeCell ref="A3:B3"/>
    <mergeCell ref="A4:B4"/>
    <mergeCell ref="C4:D4"/>
    <mergeCell ref="A5:A6"/>
    <mergeCell ref="B5:B6"/>
    <mergeCell ref="C5:C6"/>
    <mergeCell ref="D5:D6"/>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1"/>
  <sheetViews>
    <sheetView showZeros="0" zoomScale="60" zoomScaleNormal="60" workbookViewId="0">
      <selection activeCell="C28" sqref="C28"/>
    </sheetView>
  </sheetViews>
  <sheetFormatPr defaultColWidth="9.17592592592593" defaultRowHeight="14.25" customHeight="1" outlineLevelCol="6"/>
  <cols>
    <col min="1" max="1" width="12.7685185185185" customWidth="1"/>
    <col min="2" max="2" width="32.9814814814815" customWidth="1"/>
    <col min="3" max="3" width="17.0555555555556" customWidth="1"/>
    <col min="4" max="4" width="17.3981481481481" customWidth="1"/>
    <col min="5" max="5" width="16.4259259259259" customWidth="1"/>
    <col min="6" max="6" width="17.5925925925926" customWidth="1"/>
    <col min="7" max="7" width="18.0277777777778" customWidth="1"/>
  </cols>
  <sheetData>
    <row r="1" ht="12" customHeight="1" spans="4:7">
      <c r="D1" s="114"/>
      <c r="F1" s="60"/>
      <c r="G1" s="60" t="s">
        <v>155</v>
      </c>
    </row>
    <row r="2" ht="39" customHeight="1" spans="1:7">
      <c r="A2" s="3" t="s">
        <v>156</v>
      </c>
      <c r="B2" s="3"/>
      <c r="C2" s="3"/>
      <c r="D2" s="3"/>
      <c r="E2" s="3"/>
      <c r="F2" s="3"/>
      <c r="G2" s="3"/>
    </row>
    <row r="3" ht="18" customHeight="1" spans="1:7">
      <c r="A3" s="4" t="str">
        <f>"单位名称："&amp;"云南省粮食和物资储备局"</f>
        <v>单位名称：云南省粮食和物资储备局</v>
      </c>
      <c r="F3" s="106"/>
      <c r="G3" s="106" t="s">
        <v>2</v>
      </c>
    </row>
    <row r="4" ht="20.25" customHeight="1" spans="1:7">
      <c r="A4" s="125" t="s">
        <v>157</v>
      </c>
      <c r="B4" s="126"/>
      <c r="C4" s="127" t="s">
        <v>31</v>
      </c>
      <c r="D4" s="11" t="s">
        <v>63</v>
      </c>
      <c r="E4" s="11"/>
      <c r="F4" s="12"/>
      <c r="G4" s="127" t="s">
        <v>64</v>
      </c>
    </row>
    <row r="5" ht="20.25" customHeight="1" spans="1:7">
      <c r="A5" s="128" t="s">
        <v>54</v>
      </c>
      <c r="B5" s="129" t="s">
        <v>55</v>
      </c>
      <c r="C5" s="97"/>
      <c r="D5" s="97" t="s">
        <v>33</v>
      </c>
      <c r="E5" s="97" t="s">
        <v>158</v>
      </c>
      <c r="F5" s="97" t="s">
        <v>159</v>
      </c>
      <c r="G5" s="97"/>
    </row>
    <row r="6" ht="13.5" customHeight="1" spans="1:7">
      <c r="A6" s="130" t="s">
        <v>160</v>
      </c>
      <c r="B6" s="130" t="s">
        <v>161</v>
      </c>
      <c r="C6" s="130" t="s">
        <v>162</v>
      </c>
      <c r="D6" s="67"/>
      <c r="E6" s="130" t="s">
        <v>163</v>
      </c>
      <c r="F6" s="130" t="s">
        <v>164</v>
      </c>
      <c r="G6" s="130" t="s">
        <v>165</v>
      </c>
    </row>
    <row r="7" ht="18" customHeight="1" spans="1:7">
      <c r="A7" s="30" t="s">
        <v>65</v>
      </c>
      <c r="B7" s="30" t="s">
        <v>66</v>
      </c>
      <c r="C7" s="22">
        <v>800000</v>
      </c>
      <c r="D7" s="22"/>
      <c r="E7" s="22"/>
      <c r="F7" s="22"/>
      <c r="G7" s="22">
        <v>800000</v>
      </c>
    </row>
    <row r="8" ht="18" customHeight="1" spans="1:7">
      <c r="A8" s="30" t="s">
        <v>67</v>
      </c>
      <c r="B8" s="68" t="s">
        <v>68</v>
      </c>
      <c r="C8" s="22">
        <v>800000</v>
      </c>
      <c r="D8" s="22"/>
      <c r="E8" s="22"/>
      <c r="F8" s="22"/>
      <c r="G8" s="22">
        <v>800000</v>
      </c>
    </row>
    <row r="9" ht="18" customHeight="1" spans="1:7">
      <c r="A9" s="30" t="s">
        <v>69</v>
      </c>
      <c r="B9" s="69" t="s">
        <v>70</v>
      </c>
      <c r="C9" s="22">
        <v>800000</v>
      </c>
      <c r="D9" s="22"/>
      <c r="E9" s="22"/>
      <c r="F9" s="22"/>
      <c r="G9" s="22">
        <v>800000</v>
      </c>
    </row>
    <row r="10" ht="18" customHeight="1" spans="1:7">
      <c r="A10" s="30" t="s">
        <v>71</v>
      </c>
      <c r="B10" s="30" t="s">
        <v>72</v>
      </c>
      <c r="C10" s="22">
        <v>5102553.33</v>
      </c>
      <c r="D10" s="22">
        <v>5102553.33</v>
      </c>
      <c r="E10" s="22">
        <v>4647695</v>
      </c>
      <c r="F10" s="22">
        <v>454858.33</v>
      </c>
      <c r="G10" s="22"/>
    </row>
    <row r="11" ht="18" customHeight="1" spans="1:7">
      <c r="A11" s="30" t="s">
        <v>73</v>
      </c>
      <c r="B11" s="68" t="s">
        <v>74</v>
      </c>
      <c r="C11" s="22">
        <v>5102553.33</v>
      </c>
      <c r="D11" s="22">
        <v>5102553.33</v>
      </c>
      <c r="E11" s="22">
        <v>4647695</v>
      </c>
      <c r="F11" s="22">
        <v>454858.33</v>
      </c>
      <c r="G11" s="22"/>
    </row>
    <row r="12" ht="18" customHeight="1" spans="1:7">
      <c r="A12" s="30" t="s">
        <v>75</v>
      </c>
      <c r="B12" s="69" t="s">
        <v>76</v>
      </c>
      <c r="C12" s="22">
        <v>5102553.33</v>
      </c>
      <c r="D12" s="22">
        <v>5102553.33</v>
      </c>
      <c r="E12" s="22">
        <v>4647695</v>
      </c>
      <c r="F12" s="22">
        <v>454858.33</v>
      </c>
      <c r="G12" s="22"/>
    </row>
    <row r="13" ht="18" customHeight="1" spans="1:7">
      <c r="A13" s="30" t="s">
        <v>77</v>
      </c>
      <c r="B13" s="30" t="s">
        <v>78</v>
      </c>
      <c r="C13" s="22">
        <v>3308033.14</v>
      </c>
      <c r="D13" s="22">
        <v>3308033.14</v>
      </c>
      <c r="E13" s="22">
        <v>3226133.14</v>
      </c>
      <c r="F13" s="22">
        <v>81900</v>
      </c>
      <c r="G13" s="22"/>
    </row>
    <row r="14" ht="18" customHeight="1" spans="1:7">
      <c r="A14" s="30" t="s">
        <v>79</v>
      </c>
      <c r="B14" s="68" t="s">
        <v>80</v>
      </c>
      <c r="C14" s="22">
        <v>3213566.72</v>
      </c>
      <c r="D14" s="22">
        <v>3213566.72</v>
      </c>
      <c r="E14" s="22">
        <v>3131666.72</v>
      </c>
      <c r="F14" s="22">
        <v>81900</v>
      </c>
      <c r="G14" s="22"/>
    </row>
    <row r="15" ht="18" customHeight="1" spans="1:7">
      <c r="A15" s="30" t="s">
        <v>81</v>
      </c>
      <c r="B15" s="69" t="s">
        <v>82</v>
      </c>
      <c r="C15" s="22">
        <v>55980</v>
      </c>
      <c r="D15" s="22">
        <v>55980</v>
      </c>
      <c r="E15" s="22"/>
      <c r="F15" s="22">
        <v>55980</v>
      </c>
      <c r="G15" s="22"/>
    </row>
    <row r="16" ht="18" customHeight="1" spans="1:7">
      <c r="A16" s="30" t="s">
        <v>83</v>
      </c>
      <c r="B16" s="69" t="s">
        <v>84</v>
      </c>
      <c r="C16" s="22">
        <v>25920</v>
      </c>
      <c r="D16" s="22">
        <v>25920</v>
      </c>
      <c r="E16" s="22"/>
      <c r="F16" s="22">
        <v>25920</v>
      </c>
      <c r="G16" s="22"/>
    </row>
    <row r="17" ht="18" customHeight="1" spans="1:7">
      <c r="A17" s="30" t="s">
        <v>85</v>
      </c>
      <c r="B17" s="69" t="s">
        <v>86</v>
      </c>
      <c r="C17" s="22">
        <v>3131666.72</v>
      </c>
      <c r="D17" s="22">
        <v>3131666.72</v>
      </c>
      <c r="E17" s="22">
        <v>3131666.72</v>
      </c>
      <c r="F17" s="22"/>
      <c r="G17" s="22"/>
    </row>
    <row r="18" ht="18" customHeight="1" spans="1:7">
      <c r="A18" s="30" t="s">
        <v>87</v>
      </c>
      <c r="B18" s="68" t="s">
        <v>88</v>
      </c>
      <c r="C18" s="22">
        <v>94466.42</v>
      </c>
      <c r="D18" s="22">
        <v>94466.42</v>
      </c>
      <c r="E18" s="22">
        <v>94466.42</v>
      </c>
      <c r="F18" s="22"/>
      <c r="G18" s="22"/>
    </row>
    <row r="19" ht="18" customHeight="1" spans="1:7">
      <c r="A19" s="30" t="s">
        <v>89</v>
      </c>
      <c r="B19" s="69" t="s">
        <v>88</v>
      </c>
      <c r="C19" s="22">
        <v>94466.42</v>
      </c>
      <c r="D19" s="22">
        <v>94466.42</v>
      </c>
      <c r="E19" s="22">
        <v>94466.42</v>
      </c>
      <c r="F19" s="22"/>
      <c r="G19" s="22"/>
    </row>
    <row r="20" ht="18" customHeight="1" spans="1:7">
      <c r="A20" s="30" t="s">
        <v>90</v>
      </c>
      <c r="B20" s="30" t="s">
        <v>91</v>
      </c>
      <c r="C20" s="22">
        <v>4090554.31</v>
      </c>
      <c r="D20" s="22">
        <v>4090554.31</v>
      </c>
      <c r="E20" s="22">
        <v>4090554.31</v>
      </c>
      <c r="F20" s="22"/>
      <c r="G20" s="22"/>
    </row>
    <row r="21" ht="18" customHeight="1" spans="1:7">
      <c r="A21" s="30" t="s">
        <v>92</v>
      </c>
      <c r="B21" s="68" t="s">
        <v>93</v>
      </c>
      <c r="C21" s="22">
        <v>4090554.31</v>
      </c>
      <c r="D21" s="22">
        <v>4090554.31</v>
      </c>
      <c r="E21" s="22">
        <v>4090554.31</v>
      </c>
      <c r="F21" s="22"/>
      <c r="G21" s="22"/>
    </row>
    <row r="22" ht="18" customHeight="1" spans="1:7">
      <c r="A22" s="30" t="s">
        <v>94</v>
      </c>
      <c r="B22" s="69" t="s">
        <v>95</v>
      </c>
      <c r="C22" s="22">
        <v>1447290.07</v>
      </c>
      <c r="D22" s="22">
        <v>1447290.07</v>
      </c>
      <c r="E22" s="22">
        <v>1447290.07</v>
      </c>
      <c r="F22" s="22"/>
      <c r="G22" s="22"/>
    </row>
    <row r="23" ht="18" customHeight="1" spans="1:7">
      <c r="A23" s="30" t="s">
        <v>96</v>
      </c>
      <c r="B23" s="69" t="s">
        <v>97</v>
      </c>
      <c r="C23" s="22">
        <v>1116184.97</v>
      </c>
      <c r="D23" s="22">
        <v>1116184.97</v>
      </c>
      <c r="E23" s="22">
        <v>1116184.97</v>
      </c>
      <c r="F23" s="22"/>
      <c r="G23" s="22"/>
    </row>
    <row r="24" ht="18" customHeight="1" spans="1:7">
      <c r="A24" s="30" t="s">
        <v>98</v>
      </c>
      <c r="B24" s="69" t="s">
        <v>99</v>
      </c>
      <c r="C24" s="22">
        <v>1413979.27</v>
      </c>
      <c r="D24" s="22">
        <v>1413979.27</v>
      </c>
      <c r="E24" s="22">
        <v>1413979.27</v>
      </c>
      <c r="F24" s="22"/>
      <c r="G24" s="22"/>
    </row>
    <row r="25" ht="18" customHeight="1" spans="1:7">
      <c r="A25" s="30" t="s">
        <v>100</v>
      </c>
      <c r="B25" s="69" t="s">
        <v>101</v>
      </c>
      <c r="C25" s="22">
        <v>113100</v>
      </c>
      <c r="D25" s="22">
        <v>113100</v>
      </c>
      <c r="E25" s="22">
        <v>113100</v>
      </c>
      <c r="F25" s="22"/>
      <c r="G25" s="22"/>
    </row>
    <row r="26" ht="18" customHeight="1" spans="1:7">
      <c r="A26" s="30" t="s">
        <v>102</v>
      </c>
      <c r="B26" s="30" t="s">
        <v>103</v>
      </c>
      <c r="C26" s="22">
        <v>2328647.11</v>
      </c>
      <c r="D26" s="22">
        <v>2328647.11</v>
      </c>
      <c r="E26" s="22">
        <v>2328647.11</v>
      </c>
      <c r="F26" s="22"/>
      <c r="G26" s="22"/>
    </row>
    <row r="27" ht="18" customHeight="1" spans="1:7">
      <c r="A27" s="30" t="s">
        <v>104</v>
      </c>
      <c r="B27" s="68" t="s">
        <v>105</v>
      </c>
      <c r="C27" s="22">
        <v>2328647.11</v>
      </c>
      <c r="D27" s="22">
        <v>2328647.11</v>
      </c>
      <c r="E27" s="22">
        <v>2328647.11</v>
      </c>
      <c r="F27" s="22"/>
      <c r="G27" s="22"/>
    </row>
    <row r="28" ht="18" customHeight="1" spans="1:7">
      <c r="A28" s="30" t="s">
        <v>106</v>
      </c>
      <c r="B28" s="69" t="s">
        <v>107</v>
      </c>
      <c r="C28" s="22">
        <v>2328647.11</v>
      </c>
      <c r="D28" s="22">
        <v>2328647.11</v>
      </c>
      <c r="E28" s="22">
        <v>2328647.11</v>
      </c>
      <c r="F28" s="22"/>
      <c r="G28" s="22"/>
    </row>
    <row r="29" ht="18" customHeight="1" spans="1:7">
      <c r="A29" s="30" t="s">
        <v>108</v>
      </c>
      <c r="B29" s="30" t="s">
        <v>109</v>
      </c>
      <c r="C29" s="22">
        <v>608629956.61</v>
      </c>
      <c r="D29" s="22">
        <v>21853456.61</v>
      </c>
      <c r="E29" s="22">
        <v>18051528.35</v>
      </c>
      <c r="F29" s="22">
        <v>3801928.26</v>
      </c>
      <c r="G29" s="22">
        <v>586776500</v>
      </c>
    </row>
    <row r="30" ht="18" customHeight="1" spans="1:7">
      <c r="A30" s="30" t="s">
        <v>110</v>
      </c>
      <c r="B30" s="68" t="s">
        <v>111</v>
      </c>
      <c r="C30" s="22">
        <v>530219956.61</v>
      </c>
      <c r="D30" s="22">
        <v>21853456.61</v>
      </c>
      <c r="E30" s="22">
        <v>18051528.35</v>
      </c>
      <c r="F30" s="22">
        <v>3801928.26</v>
      </c>
      <c r="G30" s="22">
        <v>508366500</v>
      </c>
    </row>
    <row r="31" ht="18" customHeight="1" spans="1:7">
      <c r="A31" s="30" t="s">
        <v>112</v>
      </c>
      <c r="B31" s="69" t="s">
        <v>113</v>
      </c>
      <c r="C31" s="22">
        <v>13793278.98</v>
      </c>
      <c r="D31" s="22">
        <v>13721978.98</v>
      </c>
      <c r="E31" s="22">
        <v>10653121.35</v>
      </c>
      <c r="F31" s="22">
        <v>3068857.63</v>
      </c>
      <c r="G31" s="22">
        <v>71300</v>
      </c>
    </row>
    <row r="32" ht="18" customHeight="1" spans="1:7">
      <c r="A32" s="30" t="s">
        <v>114</v>
      </c>
      <c r="B32" s="69" t="s">
        <v>115</v>
      </c>
      <c r="C32" s="22">
        <v>800000</v>
      </c>
      <c r="D32" s="22"/>
      <c r="E32" s="22"/>
      <c r="F32" s="22"/>
      <c r="G32" s="22">
        <v>800000</v>
      </c>
    </row>
    <row r="33" ht="18" customHeight="1" spans="1:7">
      <c r="A33" s="30" t="s">
        <v>118</v>
      </c>
      <c r="B33" s="69" t="s">
        <v>119</v>
      </c>
      <c r="C33" s="22">
        <v>5825200</v>
      </c>
      <c r="D33" s="22"/>
      <c r="E33" s="22"/>
      <c r="F33" s="22"/>
      <c r="G33" s="22">
        <v>5825200</v>
      </c>
    </row>
    <row r="34" ht="18" customHeight="1" spans="1:7">
      <c r="A34" s="30" t="s">
        <v>120</v>
      </c>
      <c r="B34" s="69" t="s">
        <v>121</v>
      </c>
      <c r="C34" s="22">
        <v>500000000</v>
      </c>
      <c r="D34" s="22"/>
      <c r="E34" s="22"/>
      <c r="F34" s="22"/>
      <c r="G34" s="22">
        <v>500000000</v>
      </c>
    </row>
    <row r="35" ht="18" customHeight="1" spans="1:7">
      <c r="A35" s="30" t="s">
        <v>122</v>
      </c>
      <c r="B35" s="69" t="s">
        <v>123</v>
      </c>
      <c r="C35" s="22">
        <v>8131477.63</v>
      </c>
      <c r="D35" s="22">
        <v>8131477.63</v>
      </c>
      <c r="E35" s="22">
        <v>7398407</v>
      </c>
      <c r="F35" s="22">
        <v>733070.63</v>
      </c>
      <c r="G35" s="22"/>
    </row>
    <row r="36" ht="18" customHeight="1" spans="1:7">
      <c r="A36" s="30" t="s">
        <v>124</v>
      </c>
      <c r="B36" s="69" t="s">
        <v>125</v>
      </c>
      <c r="C36" s="22">
        <v>1670000</v>
      </c>
      <c r="D36" s="22"/>
      <c r="E36" s="22"/>
      <c r="F36" s="22"/>
      <c r="G36" s="22">
        <v>1670000</v>
      </c>
    </row>
    <row r="37" ht="18" customHeight="1" spans="1:7">
      <c r="A37" s="30" t="s">
        <v>126</v>
      </c>
      <c r="B37" s="68" t="s">
        <v>127</v>
      </c>
      <c r="C37" s="22">
        <v>77407570</v>
      </c>
      <c r="D37" s="22"/>
      <c r="E37" s="22"/>
      <c r="F37" s="22"/>
      <c r="G37" s="22">
        <v>77407570</v>
      </c>
    </row>
    <row r="38" ht="18" customHeight="1" spans="1:7">
      <c r="A38" s="30" t="s">
        <v>128</v>
      </c>
      <c r="B38" s="69" t="s">
        <v>129</v>
      </c>
      <c r="C38" s="22">
        <v>77407570</v>
      </c>
      <c r="D38" s="22"/>
      <c r="E38" s="22"/>
      <c r="F38" s="22"/>
      <c r="G38" s="22">
        <v>77407570</v>
      </c>
    </row>
    <row r="39" ht="18" customHeight="1" spans="1:7">
      <c r="A39" s="30" t="s">
        <v>130</v>
      </c>
      <c r="B39" s="68" t="s">
        <v>131</v>
      </c>
      <c r="C39" s="22">
        <v>1002430</v>
      </c>
      <c r="D39" s="22"/>
      <c r="E39" s="22"/>
      <c r="F39" s="22"/>
      <c r="G39" s="22">
        <v>1002430</v>
      </c>
    </row>
    <row r="40" ht="18" customHeight="1" spans="1:7">
      <c r="A40" s="30" t="s">
        <v>132</v>
      </c>
      <c r="B40" s="69" t="s">
        <v>133</v>
      </c>
      <c r="C40" s="22">
        <v>1002430</v>
      </c>
      <c r="D40" s="22"/>
      <c r="E40" s="22"/>
      <c r="F40" s="22"/>
      <c r="G40" s="22">
        <v>1002430</v>
      </c>
    </row>
    <row r="41" ht="18" customHeight="1" spans="1:7">
      <c r="A41" s="131" t="s">
        <v>143</v>
      </c>
      <c r="B41" s="132" t="s">
        <v>143</v>
      </c>
      <c r="C41" s="22">
        <v>624259744.5</v>
      </c>
      <c r="D41" s="22">
        <v>36683244.5</v>
      </c>
      <c r="E41" s="22">
        <v>32344557.91</v>
      </c>
      <c r="F41" s="22">
        <v>4338686.59</v>
      </c>
      <c r="G41" s="22">
        <v>587576500</v>
      </c>
    </row>
  </sheetData>
  <mergeCells count="7">
    <mergeCell ref="A2:G2"/>
    <mergeCell ref="A3:E3"/>
    <mergeCell ref="A4:B4"/>
    <mergeCell ref="D4:F4"/>
    <mergeCell ref="A41:B41"/>
    <mergeCell ref="C4:C5"/>
    <mergeCell ref="G4:G5"/>
  </mergeCells>
  <printOptions horizontalCentered="1"/>
  <pageMargins left="0.700694444444445" right="0.700694444444445" top="0.314583333333333" bottom="0.314583333333333" header="0.298611111111111" footer="0.298611111111111"/>
  <pageSetup paperSize="9" scale="7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zoomScale="60" zoomScaleNormal="60" workbookViewId="0">
      <selection activeCell="C28" sqref="C28"/>
    </sheetView>
  </sheetViews>
  <sheetFormatPr defaultColWidth="9.17592592592593" defaultRowHeight="14.25" customHeight="1" outlineLevelRow="6" outlineLevelCol="5"/>
  <cols>
    <col min="1" max="1" width="21.3611111111111" customWidth="1"/>
    <col min="2" max="2" width="18.1851851851852" customWidth="1"/>
    <col min="3" max="3" width="13.4166666666667" customWidth="1"/>
    <col min="4" max="4" width="19.6481481481481" customWidth="1"/>
    <col min="5" max="5" width="23.75" customWidth="1"/>
    <col min="6" max="6" width="21.7685185185185" customWidth="1"/>
  </cols>
  <sheetData>
    <row r="1" ht="12" customHeight="1" spans="1:6">
      <c r="A1" s="119"/>
      <c r="B1" s="119"/>
      <c r="C1" s="65"/>
      <c r="F1" s="64" t="s">
        <v>166</v>
      </c>
    </row>
    <row r="2" ht="25.5" customHeight="1" spans="1:6">
      <c r="A2" s="120" t="s">
        <v>167</v>
      </c>
      <c r="B2" s="120"/>
      <c r="C2" s="120"/>
      <c r="D2" s="120"/>
      <c r="E2" s="120"/>
      <c r="F2" s="120"/>
    </row>
    <row r="3" ht="15.75" customHeight="1" spans="1:6">
      <c r="A3" s="179" t="str">
        <f>"单位名称："&amp;"云南省粮食和物资储备局"</f>
        <v>单位名称：云南省粮食和物资储备局</v>
      </c>
      <c r="B3" s="119"/>
      <c r="C3" s="65"/>
      <c r="F3" s="64" t="s">
        <v>168</v>
      </c>
    </row>
    <row r="4" ht="19.5" customHeight="1" spans="1:6">
      <c r="A4" s="9" t="s">
        <v>169</v>
      </c>
      <c r="B4" s="15" t="s">
        <v>170</v>
      </c>
      <c r="C4" s="10" t="s">
        <v>171</v>
      </c>
      <c r="D4" s="11"/>
      <c r="E4" s="12"/>
      <c r="F4" s="15" t="s">
        <v>172</v>
      </c>
    </row>
    <row r="5" ht="19.5" customHeight="1" spans="1:6">
      <c r="A5" s="17"/>
      <c r="B5" s="18"/>
      <c r="C5" s="67" t="s">
        <v>33</v>
      </c>
      <c r="D5" s="67" t="s">
        <v>173</v>
      </c>
      <c r="E5" s="67" t="s">
        <v>174</v>
      </c>
      <c r="F5" s="18"/>
    </row>
    <row r="6" ht="18.75" customHeight="1" spans="1:6">
      <c r="A6" s="121">
        <v>1</v>
      </c>
      <c r="B6" s="121">
        <v>2</v>
      </c>
      <c r="C6" s="122">
        <v>3</v>
      </c>
      <c r="D6" s="121">
        <v>4</v>
      </c>
      <c r="E6" s="121">
        <v>5</v>
      </c>
      <c r="F6" s="121">
        <v>6</v>
      </c>
    </row>
    <row r="7" ht="18.75" customHeight="1" spans="1:6">
      <c r="A7" s="123">
        <v>238336.97</v>
      </c>
      <c r="B7" s="123">
        <v>65900</v>
      </c>
      <c r="C7" s="124">
        <v>130936.97</v>
      </c>
      <c r="D7" s="123"/>
      <c r="E7" s="123">
        <v>130936.97</v>
      </c>
      <c r="F7" s="123">
        <v>41500</v>
      </c>
    </row>
  </sheetData>
  <mergeCells count="6">
    <mergeCell ref="A2:F2"/>
    <mergeCell ref="A3:D3"/>
    <mergeCell ref="C4:E4"/>
    <mergeCell ref="A4:A5"/>
    <mergeCell ref="B4:B5"/>
    <mergeCell ref="F4:F5"/>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7"/>
  <sheetViews>
    <sheetView showZeros="0" zoomScale="60" zoomScaleNormal="60" workbookViewId="0">
      <selection activeCell="A41" sqref="$A41:$XFD70"/>
    </sheetView>
  </sheetViews>
  <sheetFormatPr defaultColWidth="9.17592592592593" defaultRowHeight="14.25" customHeight="1"/>
  <cols>
    <col min="1" max="1" width="26.9166666666667" customWidth="1"/>
    <col min="2" max="2" width="19.6203703703704" customWidth="1"/>
    <col min="3" max="3" width="12.7685185185185" customWidth="1"/>
    <col min="4" max="4" width="8.22222222222222" customWidth="1"/>
    <col min="5" max="5" width="19.0833333333333" customWidth="1"/>
    <col min="6" max="6" width="8.31481481481481" customWidth="1"/>
    <col min="7" max="7" width="16.6481481481481" customWidth="1"/>
    <col min="8" max="10" width="15.2685185185185" customWidth="1"/>
    <col min="11" max="11" width="7.31481481481481" customWidth="1"/>
    <col min="12" max="12" width="15.2685185185185" customWidth="1"/>
    <col min="13" max="13" width="6.87037037037037" customWidth="1"/>
    <col min="14" max="14" width="8.09259259259259" customWidth="1"/>
    <col min="15" max="15" width="7.64814814814815" customWidth="1"/>
    <col min="16" max="16" width="7.87037037037037" customWidth="1"/>
    <col min="17" max="17" width="7.17592592592593" customWidth="1"/>
    <col min="18" max="18" width="5.72222222222222" customWidth="1"/>
    <col min="19" max="19" width="6.25" customWidth="1"/>
    <col min="20" max="20" width="8.63888888888889" customWidth="1"/>
    <col min="21" max="21" width="6.51851851851852" customWidth="1"/>
    <col min="22" max="22" width="8.25925925925926" customWidth="1"/>
    <col min="23" max="23" width="5.64814814814815" customWidth="1"/>
  </cols>
  <sheetData>
    <row r="1" ht="13.5" customHeight="1" spans="4:23">
      <c r="D1" s="1"/>
      <c r="E1" s="1"/>
      <c r="F1" s="1"/>
      <c r="G1" s="1"/>
      <c r="U1" s="114"/>
      <c r="W1" s="60" t="s">
        <v>175</v>
      </c>
    </row>
    <row r="2" ht="27.75" customHeight="1" spans="1:23">
      <c r="A2" s="28" t="s">
        <v>176</v>
      </c>
      <c r="B2" s="28"/>
      <c r="C2" s="28"/>
      <c r="D2" s="28"/>
      <c r="E2" s="28"/>
      <c r="F2" s="28"/>
      <c r="G2" s="28"/>
      <c r="H2" s="28"/>
      <c r="I2" s="28"/>
      <c r="J2" s="28"/>
      <c r="K2" s="28"/>
      <c r="L2" s="28"/>
      <c r="M2" s="28"/>
      <c r="N2" s="28"/>
      <c r="O2" s="28"/>
      <c r="P2" s="28"/>
      <c r="Q2" s="28"/>
      <c r="R2" s="28"/>
      <c r="S2" s="28"/>
      <c r="T2" s="28"/>
      <c r="U2" s="28"/>
      <c r="V2" s="28"/>
      <c r="W2" s="28"/>
    </row>
    <row r="3" ht="13.5" customHeight="1" spans="1:23">
      <c r="A3" s="179" t="str">
        <f>"单位名称："&amp;"云南省粮食和物资储备局"</f>
        <v>单位名称：云南省粮食和物资储备局</v>
      </c>
      <c r="B3" s="5"/>
      <c r="C3" s="5"/>
      <c r="D3" s="5"/>
      <c r="E3" s="5"/>
      <c r="F3" s="5"/>
      <c r="G3" s="5"/>
      <c r="H3" s="6"/>
      <c r="I3" s="6"/>
      <c r="J3" s="6"/>
      <c r="K3" s="6"/>
      <c r="L3" s="6"/>
      <c r="M3" s="6"/>
      <c r="N3" s="6"/>
      <c r="O3" s="6"/>
      <c r="P3" s="6"/>
      <c r="Q3" s="6"/>
      <c r="U3" s="114"/>
      <c r="W3" s="106" t="s">
        <v>168</v>
      </c>
    </row>
    <row r="4" ht="21.75" customHeight="1" spans="1:23">
      <c r="A4" s="8" t="s">
        <v>177</v>
      </c>
      <c r="B4" s="8" t="s">
        <v>178</v>
      </c>
      <c r="C4" s="8" t="s">
        <v>179</v>
      </c>
      <c r="D4" s="9" t="s">
        <v>180</v>
      </c>
      <c r="E4" s="9" t="s">
        <v>181</v>
      </c>
      <c r="F4" s="9" t="s">
        <v>182</v>
      </c>
      <c r="G4" s="9" t="s">
        <v>183</v>
      </c>
      <c r="H4" s="67" t="s">
        <v>184</v>
      </c>
      <c r="I4" s="67"/>
      <c r="J4" s="67"/>
      <c r="K4" s="67"/>
      <c r="L4" s="111"/>
      <c r="M4" s="111"/>
      <c r="N4" s="111"/>
      <c r="O4" s="111"/>
      <c r="P4" s="111"/>
      <c r="Q4" s="49"/>
      <c r="R4" s="67"/>
      <c r="S4" s="67"/>
      <c r="T4" s="67"/>
      <c r="U4" s="67"/>
      <c r="V4" s="67"/>
      <c r="W4" s="67"/>
    </row>
    <row r="5" ht="21.75" customHeight="1" spans="1:23">
      <c r="A5" s="13"/>
      <c r="B5" s="13"/>
      <c r="C5" s="13"/>
      <c r="D5" s="14"/>
      <c r="E5" s="14"/>
      <c r="F5" s="14"/>
      <c r="G5" s="14"/>
      <c r="H5" s="67" t="s">
        <v>31</v>
      </c>
      <c r="I5" s="49" t="s">
        <v>34</v>
      </c>
      <c r="J5" s="49"/>
      <c r="K5" s="49"/>
      <c r="L5" s="111"/>
      <c r="M5" s="111"/>
      <c r="N5" s="111" t="s">
        <v>185</v>
      </c>
      <c r="O5" s="111"/>
      <c r="P5" s="111"/>
      <c r="Q5" s="49" t="s">
        <v>37</v>
      </c>
      <c r="R5" s="67" t="s">
        <v>57</v>
      </c>
      <c r="S5" s="49"/>
      <c r="T5" s="49"/>
      <c r="U5" s="49"/>
      <c r="V5" s="49"/>
      <c r="W5" s="49"/>
    </row>
    <row r="6" ht="15" customHeight="1" spans="1:23">
      <c r="A6" s="16"/>
      <c r="B6" s="16"/>
      <c r="C6" s="16"/>
      <c r="D6" s="17"/>
      <c r="E6" s="17"/>
      <c r="F6" s="17"/>
      <c r="G6" s="17"/>
      <c r="H6" s="67"/>
      <c r="I6" s="49" t="s">
        <v>186</v>
      </c>
      <c r="J6" s="49" t="s">
        <v>187</v>
      </c>
      <c r="K6" s="49" t="s">
        <v>188</v>
      </c>
      <c r="L6" s="118" t="s">
        <v>189</v>
      </c>
      <c r="M6" s="118" t="s">
        <v>190</v>
      </c>
      <c r="N6" s="118" t="s">
        <v>34</v>
      </c>
      <c r="O6" s="118" t="s">
        <v>35</v>
      </c>
      <c r="P6" s="118" t="s">
        <v>36</v>
      </c>
      <c r="Q6" s="49"/>
      <c r="R6" s="49" t="s">
        <v>33</v>
      </c>
      <c r="S6" s="49" t="s">
        <v>44</v>
      </c>
      <c r="T6" s="49" t="s">
        <v>39</v>
      </c>
      <c r="U6" s="49" t="s">
        <v>40</v>
      </c>
      <c r="V6" s="49" t="s">
        <v>41</v>
      </c>
      <c r="W6" s="49" t="s">
        <v>42</v>
      </c>
    </row>
    <row r="7" ht="33" customHeight="1" spans="1:23">
      <c r="A7" s="16"/>
      <c r="B7" s="16"/>
      <c r="C7" s="16"/>
      <c r="D7" s="17"/>
      <c r="E7" s="17"/>
      <c r="F7" s="17"/>
      <c r="G7" s="17"/>
      <c r="H7" s="67"/>
      <c r="I7" s="49"/>
      <c r="J7" s="49"/>
      <c r="K7" s="49"/>
      <c r="L7" s="118"/>
      <c r="M7" s="118"/>
      <c r="N7" s="118"/>
      <c r="O7" s="118"/>
      <c r="P7" s="118"/>
      <c r="Q7" s="49"/>
      <c r="R7" s="49"/>
      <c r="S7" s="49"/>
      <c r="T7" s="49"/>
      <c r="U7" s="49"/>
      <c r="V7" s="49"/>
      <c r="W7" s="49"/>
    </row>
    <row r="8" ht="15" customHeight="1" spans="1:23">
      <c r="A8" s="115">
        <v>1</v>
      </c>
      <c r="B8" s="115">
        <v>2</v>
      </c>
      <c r="C8" s="115">
        <v>3</v>
      </c>
      <c r="D8" s="115">
        <v>4</v>
      </c>
      <c r="E8" s="115">
        <v>5</v>
      </c>
      <c r="F8" s="115">
        <v>6</v>
      </c>
      <c r="G8" s="115">
        <v>7</v>
      </c>
      <c r="H8" s="115">
        <v>8</v>
      </c>
      <c r="I8" s="115">
        <v>9</v>
      </c>
      <c r="J8" s="115">
        <v>10</v>
      </c>
      <c r="K8" s="115">
        <v>11</v>
      </c>
      <c r="L8" s="115">
        <v>12</v>
      </c>
      <c r="M8" s="115">
        <v>13</v>
      </c>
      <c r="N8" s="115">
        <v>14</v>
      </c>
      <c r="O8" s="115">
        <v>15</v>
      </c>
      <c r="P8" s="115">
        <v>16</v>
      </c>
      <c r="Q8" s="115">
        <v>17</v>
      </c>
      <c r="R8" s="115">
        <v>18</v>
      </c>
      <c r="S8" s="115">
        <v>19</v>
      </c>
      <c r="T8" s="115">
        <v>20</v>
      </c>
      <c r="U8" s="115">
        <v>21</v>
      </c>
      <c r="V8" s="115">
        <v>22</v>
      </c>
      <c r="W8" s="115">
        <v>23</v>
      </c>
    </row>
    <row r="9" ht="18.75" customHeight="1" spans="1:23">
      <c r="A9" s="23" t="s">
        <v>46</v>
      </c>
      <c r="B9" s="110"/>
      <c r="C9" s="23"/>
      <c r="D9" s="23"/>
      <c r="E9" s="23"/>
      <c r="F9" s="23"/>
      <c r="G9" s="23"/>
      <c r="H9" s="22">
        <v>36683244.5</v>
      </c>
      <c r="I9" s="22">
        <v>36683244.5</v>
      </c>
      <c r="J9" s="22">
        <v>8946461.59</v>
      </c>
      <c r="K9" s="22"/>
      <c r="L9" s="22">
        <v>27736782.91</v>
      </c>
      <c r="M9" s="22"/>
      <c r="N9" s="22"/>
      <c r="O9" s="22"/>
      <c r="P9" s="22"/>
      <c r="Q9" s="22"/>
      <c r="R9" s="22"/>
      <c r="S9" s="22"/>
      <c r="T9" s="22"/>
      <c r="U9" s="22"/>
      <c r="V9" s="22"/>
      <c r="W9" s="22"/>
    </row>
    <row r="10" ht="31.4" customHeight="1" spans="1:23">
      <c r="A10" s="116" t="s">
        <v>46</v>
      </c>
      <c r="B10" s="110"/>
      <c r="C10" s="23"/>
      <c r="D10" s="23"/>
      <c r="E10" s="23"/>
      <c r="F10" s="23"/>
      <c r="G10" s="23"/>
      <c r="H10" s="22">
        <v>18774004.47</v>
      </c>
      <c r="I10" s="22">
        <v>18774004.47</v>
      </c>
      <c r="J10" s="22">
        <v>4482073.6</v>
      </c>
      <c r="K10" s="22"/>
      <c r="L10" s="22">
        <v>14291930.87</v>
      </c>
      <c r="M10" s="22"/>
      <c r="N10" s="22"/>
      <c r="O10" s="22"/>
      <c r="P10" s="22"/>
      <c r="Q10" s="22"/>
      <c r="R10" s="22"/>
      <c r="S10" s="22"/>
      <c r="T10" s="22"/>
      <c r="U10" s="22"/>
      <c r="V10" s="22"/>
      <c r="W10" s="22"/>
    </row>
    <row r="11" ht="31.4" customHeight="1" spans="1:23">
      <c r="A11" s="117" t="s">
        <v>46</v>
      </c>
      <c r="B11" s="110" t="s">
        <v>191</v>
      </c>
      <c r="C11" s="23" t="s">
        <v>192</v>
      </c>
      <c r="D11" s="23" t="s">
        <v>112</v>
      </c>
      <c r="E11" s="23" t="s">
        <v>113</v>
      </c>
      <c r="F11" s="23" t="s">
        <v>193</v>
      </c>
      <c r="G11" s="23" t="s">
        <v>194</v>
      </c>
      <c r="H11" s="22">
        <v>3589122.6</v>
      </c>
      <c r="I11" s="22">
        <v>3589122.6</v>
      </c>
      <c r="J11" s="22">
        <v>897280.65</v>
      </c>
      <c r="K11" s="22"/>
      <c r="L11" s="22">
        <v>2691841.95</v>
      </c>
      <c r="M11" s="22"/>
      <c r="N11" s="22"/>
      <c r="O11" s="22"/>
      <c r="P11" s="22"/>
      <c r="Q11" s="22"/>
      <c r="R11" s="22"/>
      <c r="S11" s="22"/>
      <c r="T11" s="22"/>
      <c r="U11" s="22"/>
      <c r="V11" s="22"/>
      <c r="W11" s="22"/>
    </row>
    <row r="12" ht="31.4" customHeight="1" spans="1:23">
      <c r="A12" s="117" t="s">
        <v>46</v>
      </c>
      <c r="B12" s="110" t="s">
        <v>191</v>
      </c>
      <c r="C12" s="23" t="s">
        <v>192</v>
      </c>
      <c r="D12" s="23" t="s">
        <v>112</v>
      </c>
      <c r="E12" s="23" t="s">
        <v>113</v>
      </c>
      <c r="F12" s="23" t="s">
        <v>195</v>
      </c>
      <c r="G12" s="23" t="s">
        <v>196</v>
      </c>
      <c r="H12" s="22">
        <v>4539049.2</v>
      </c>
      <c r="I12" s="22">
        <v>4539049.2</v>
      </c>
      <c r="J12" s="22">
        <v>1134762.3</v>
      </c>
      <c r="K12" s="22"/>
      <c r="L12" s="22">
        <v>3404286.9</v>
      </c>
      <c r="M12" s="22"/>
      <c r="N12" s="22"/>
      <c r="O12" s="22"/>
      <c r="P12" s="22"/>
      <c r="Q12" s="22"/>
      <c r="R12" s="22"/>
      <c r="S12" s="22"/>
      <c r="T12" s="22"/>
      <c r="U12" s="22"/>
      <c r="V12" s="22"/>
      <c r="W12" s="22"/>
    </row>
    <row r="13" ht="31.4" customHeight="1" spans="1:23">
      <c r="A13" s="117" t="s">
        <v>46</v>
      </c>
      <c r="B13" s="110" t="s">
        <v>191</v>
      </c>
      <c r="C13" s="23" t="s">
        <v>192</v>
      </c>
      <c r="D13" s="23" t="s">
        <v>112</v>
      </c>
      <c r="E13" s="23" t="s">
        <v>113</v>
      </c>
      <c r="F13" s="23" t="s">
        <v>197</v>
      </c>
      <c r="G13" s="23" t="s">
        <v>198</v>
      </c>
      <c r="H13" s="22">
        <v>322343.55</v>
      </c>
      <c r="I13" s="22">
        <v>322343.55</v>
      </c>
      <c r="J13" s="22">
        <v>80585.89</v>
      </c>
      <c r="K13" s="22"/>
      <c r="L13" s="22">
        <v>241757.66</v>
      </c>
      <c r="M13" s="22"/>
      <c r="N13" s="22"/>
      <c r="O13" s="22"/>
      <c r="P13" s="22"/>
      <c r="Q13" s="22"/>
      <c r="R13" s="22"/>
      <c r="S13" s="22"/>
      <c r="T13" s="22"/>
      <c r="U13" s="22"/>
      <c r="V13" s="22"/>
      <c r="W13" s="22"/>
    </row>
    <row r="14" ht="31.4" customHeight="1" spans="1:23">
      <c r="A14" s="117" t="s">
        <v>46</v>
      </c>
      <c r="B14" s="110" t="s">
        <v>199</v>
      </c>
      <c r="C14" s="23" t="s">
        <v>200</v>
      </c>
      <c r="D14" s="23" t="s">
        <v>85</v>
      </c>
      <c r="E14" s="23" t="s">
        <v>86</v>
      </c>
      <c r="F14" s="23" t="s">
        <v>201</v>
      </c>
      <c r="G14" s="23" t="s">
        <v>202</v>
      </c>
      <c r="H14" s="22">
        <v>1478059.36</v>
      </c>
      <c r="I14" s="22">
        <v>1478059.36</v>
      </c>
      <c r="J14" s="22">
        <v>369514.84</v>
      </c>
      <c r="K14" s="22"/>
      <c r="L14" s="22">
        <v>1108544.52</v>
      </c>
      <c r="M14" s="22"/>
      <c r="N14" s="22"/>
      <c r="O14" s="22"/>
      <c r="P14" s="22"/>
      <c r="Q14" s="22"/>
      <c r="R14" s="22"/>
      <c r="S14" s="22"/>
      <c r="T14" s="22"/>
      <c r="U14" s="22"/>
      <c r="V14" s="22"/>
      <c r="W14" s="22"/>
    </row>
    <row r="15" ht="31.4" customHeight="1" spans="1:23">
      <c r="A15" s="117" t="s">
        <v>46</v>
      </c>
      <c r="B15" s="110" t="s">
        <v>199</v>
      </c>
      <c r="C15" s="23" t="s">
        <v>200</v>
      </c>
      <c r="D15" s="23" t="s">
        <v>89</v>
      </c>
      <c r="E15" s="23" t="s">
        <v>88</v>
      </c>
      <c r="F15" s="23" t="s">
        <v>203</v>
      </c>
      <c r="G15" s="23" t="s">
        <v>204</v>
      </c>
      <c r="H15" s="22">
        <v>14280.3</v>
      </c>
      <c r="I15" s="22">
        <v>14280.3</v>
      </c>
      <c r="J15" s="22">
        <v>3570.08</v>
      </c>
      <c r="K15" s="22"/>
      <c r="L15" s="22">
        <v>10710.22</v>
      </c>
      <c r="M15" s="22"/>
      <c r="N15" s="22"/>
      <c r="O15" s="22"/>
      <c r="P15" s="22"/>
      <c r="Q15" s="22"/>
      <c r="R15" s="22"/>
      <c r="S15" s="22"/>
      <c r="T15" s="22"/>
      <c r="U15" s="22"/>
      <c r="V15" s="22"/>
      <c r="W15" s="22"/>
    </row>
    <row r="16" ht="31.4" customHeight="1" spans="1:23">
      <c r="A16" s="117" t="s">
        <v>46</v>
      </c>
      <c r="B16" s="110" t="s">
        <v>199</v>
      </c>
      <c r="C16" s="23" t="s">
        <v>200</v>
      </c>
      <c r="D16" s="23" t="s">
        <v>94</v>
      </c>
      <c r="E16" s="23" t="s">
        <v>95</v>
      </c>
      <c r="F16" s="23" t="s">
        <v>205</v>
      </c>
      <c r="G16" s="23" t="s">
        <v>206</v>
      </c>
      <c r="H16" s="22">
        <v>997690.07</v>
      </c>
      <c r="I16" s="22">
        <v>997690.07</v>
      </c>
      <c r="J16" s="22">
        <v>249422.52</v>
      </c>
      <c r="K16" s="22"/>
      <c r="L16" s="22">
        <v>748267.55</v>
      </c>
      <c r="M16" s="22"/>
      <c r="N16" s="22"/>
      <c r="O16" s="22"/>
      <c r="P16" s="22"/>
      <c r="Q16" s="22"/>
      <c r="R16" s="22"/>
      <c r="S16" s="22"/>
      <c r="T16" s="22"/>
      <c r="U16" s="22"/>
      <c r="V16" s="22"/>
      <c r="W16" s="22"/>
    </row>
    <row r="17" ht="31.4" customHeight="1" spans="1:23">
      <c r="A17" s="117" t="s">
        <v>46</v>
      </c>
      <c r="B17" s="110" t="s">
        <v>199</v>
      </c>
      <c r="C17" s="23" t="s">
        <v>200</v>
      </c>
      <c r="D17" s="23" t="s">
        <v>94</v>
      </c>
      <c r="E17" s="23" t="s">
        <v>95</v>
      </c>
      <c r="F17" s="23" t="s">
        <v>207</v>
      </c>
      <c r="G17" s="23" t="s">
        <v>208</v>
      </c>
      <c r="H17" s="22">
        <v>449600</v>
      </c>
      <c r="I17" s="22">
        <v>449600</v>
      </c>
      <c r="J17" s="22">
        <v>112400</v>
      </c>
      <c r="K17" s="22"/>
      <c r="L17" s="22">
        <v>337200</v>
      </c>
      <c r="M17" s="22"/>
      <c r="N17" s="22"/>
      <c r="O17" s="22"/>
      <c r="P17" s="22"/>
      <c r="Q17" s="22"/>
      <c r="R17" s="22"/>
      <c r="S17" s="22"/>
      <c r="T17" s="22"/>
      <c r="U17" s="22"/>
      <c r="V17" s="22"/>
      <c r="W17" s="22"/>
    </row>
    <row r="18" ht="31.4" customHeight="1" spans="1:23">
      <c r="A18" s="117" t="s">
        <v>46</v>
      </c>
      <c r="B18" s="110" t="s">
        <v>199</v>
      </c>
      <c r="C18" s="23" t="s">
        <v>200</v>
      </c>
      <c r="D18" s="23" t="s">
        <v>98</v>
      </c>
      <c r="E18" s="23" t="s">
        <v>99</v>
      </c>
      <c r="F18" s="23" t="s">
        <v>209</v>
      </c>
      <c r="G18" s="23" t="s">
        <v>210</v>
      </c>
      <c r="H18" s="22">
        <v>774381.25</v>
      </c>
      <c r="I18" s="22">
        <v>774381.25</v>
      </c>
      <c r="J18" s="22">
        <v>193595.31</v>
      </c>
      <c r="K18" s="22"/>
      <c r="L18" s="22">
        <v>580785.94</v>
      </c>
      <c r="M18" s="22"/>
      <c r="N18" s="22"/>
      <c r="O18" s="22"/>
      <c r="P18" s="22"/>
      <c r="Q18" s="22"/>
      <c r="R18" s="22"/>
      <c r="S18" s="22"/>
      <c r="T18" s="22"/>
      <c r="U18" s="22"/>
      <c r="V18" s="22"/>
      <c r="W18" s="22"/>
    </row>
    <row r="19" ht="31.4" customHeight="1" spans="1:23">
      <c r="A19" s="117" t="s">
        <v>46</v>
      </c>
      <c r="B19" s="110" t="s">
        <v>199</v>
      </c>
      <c r="C19" s="23" t="s">
        <v>200</v>
      </c>
      <c r="D19" s="23" t="s">
        <v>100</v>
      </c>
      <c r="E19" s="23" t="s">
        <v>101</v>
      </c>
      <c r="F19" s="23" t="s">
        <v>203</v>
      </c>
      <c r="G19" s="23" t="s">
        <v>204</v>
      </c>
      <c r="H19" s="22">
        <v>57330</v>
      </c>
      <c r="I19" s="22">
        <v>57330</v>
      </c>
      <c r="J19" s="22">
        <v>57330</v>
      </c>
      <c r="K19" s="22"/>
      <c r="L19" s="22"/>
      <c r="M19" s="22"/>
      <c r="N19" s="22"/>
      <c r="O19" s="22"/>
      <c r="P19" s="22"/>
      <c r="Q19" s="22"/>
      <c r="R19" s="22"/>
      <c r="S19" s="22"/>
      <c r="T19" s="22"/>
      <c r="U19" s="22"/>
      <c r="V19" s="22"/>
      <c r="W19" s="22"/>
    </row>
    <row r="20" ht="31.4" customHeight="1" spans="1:23">
      <c r="A20" s="117" t="s">
        <v>46</v>
      </c>
      <c r="B20" s="110" t="s">
        <v>211</v>
      </c>
      <c r="C20" s="23" t="s">
        <v>107</v>
      </c>
      <c r="D20" s="23" t="s">
        <v>106</v>
      </c>
      <c r="E20" s="23" t="s">
        <v>107</v>
      </c>
      <c r="F20" s="23" t="s">
        <v>212</v>
      </c>
      <c r="G20" s="23" t="s">
        <v>107</v>
      </c>
      <c r="H20" s="22">
        <v>1224704.51</v>
      </c>
      <c r="I20" s="22">
        <v>1224704.51</v>
      </c>
      <c r="J20" s="22">
        <v>306176.13</v>
      </c>
      <c r="K20" s="22"/>
      <c r="L20" s="22">
        <v>918528.38</v>
      </c>
      <c r="M20" s="22"/>
      <c r="N20" s="22"/>
      <c r="O20" s="22"/>
      <c r="P20" s="22"/>
      <c r="Q20" s="22"/>
      <c r="R20" s="22"/>
      <c r="S20" s="22"/>
      <c r="T20" s="22"/>
      <c r="U20" s="22"/>
      <c r="V20" s="22"/>
      <c r="W20" s="22"/>
    </row>
    <row r="21" ht="31.4" customHeight="1" spans="1:23">
      <c r="A21" s="117" t="s">
        <v>46</v>
      </c>
      <c r="B21" s="110" t="s">
        <v>213</v>
      </c>
      <c r="C21" s="23" t="s">
        <v>214</v>
      </c>
      <c r="D21" s="23" t="s">
        <v>112</v>
      </c>
      <c r="E21" s="23" t="s">
        <v>113</v>
      </c>
      <c r="F21" s="23" t="s">
        <v>215</v>
      </c>
      <c r="G21" s="23" t="s">
        <v>216</v>
      </c>
      <c r="H21" s="22">
        <v>40000</v>
      </c>
      <c r="I21" s="22">
        <v>40000</v>
      </c>
      <c r="J21" s="22"/>
      <c r="K21" s="22"/>
      <c r="L21" s="22">
        <v>40000</v>
      </c>
      <c r="M21" s="22"/>
      <c r="N21" s="22"/>
      <c r="O21" s="22"/>
      <c r="P21" s="22"/>
      <c r="Q21" s="22"/>
      <c r="R21" s="22"/>
      <c r="S21" s="22"/>
      <c r="T21" s="22"/>
      <c r="U21" s="22"/>
      <c r="V21" s="22"/>
      <c r="W21" s="22"/>
    </row>
    <row r="22" ht="31.4" customHeight="1" spans="1:23">
      <c r="A22" s="117" t="s">
        <v>46</v>
      </c>
      <c r="B22" s="110" t="s">
        <v>217</v>
      </c>
      <c r="C22" s="23" t="s">
        <v>172</v>
      </c>
      <c r="D22" s="23" t="s">
        <v>112</v>
      </c>
      <c r="E22" s="23" t="s">
        <v>113</v>
      </c>
      <c r="F22" s="23" t="s">
        <v>218</v>
      </c>
      <c r="G22" s="23" t="s">
        <v>172</v>
      </c>
      <c r="H22" s="22">
        <v>35000</v>
      </c>
      <c r="I22" s="22">
        <v>35000</v>
      </c>
      <c r="J22" s="22">
        <v>8750</v>
      </c>
      <c r="K22" s="22"/>
      <c r="L22" s="22">
        <v>26250</v>
      </c>
      <c r="M22" s="22"/>
      <c r="N22" s="22"/>
      <c r="O22" s="22"/>
      <c r="P22" s="22"/>
      <c r="Q22" s="22"/>
      <c r="R22" s="22"/>
      <c r="S22" s="22"/>
      <c r="T22" s="22"/>
      <c r="U22" s="22"/>
      <c r="V22" s="22"/>
      <c r="W22" s="22"/>
    </row>
    <row r="23" ht="31.4" customHeight="1" spans="1:23">
      <c r="A23" s="117" t="s">
        <v>46</v>
      </c>
      <c r="B23" s="110" t="s">
        <v>219</v>
      </c>
      <c r="C23" s="23" t="s">
        <v>220</v>
      </c>
      <c r="D23" s="23" t="s">
        <v>112</v>
      </c>
      <c r="E23" s="23" t="s">
        <v>113</v>
      </c>
      <c r="F23" s="23" t="s">
        <v>221</v>
      </c>
      <c r="G23" s="23" t="s">
        <v>222</v>
      </c>
      <c r="H23" s="22">
        <v>871290</v>
      </c>
      <c r="I23" s="22">
        <v>871290</v>
      </c>
      <c r="J23" s="22">
        <v>217822.5</v>
      </c>
      <c r="K23" s="22"/>
      <c r="L23" s="22">
        <v>653467.5</v>
      </c>
      <c r="M23" s="22"/>
      <c r="N23" s="22"/>
      <c r="O23" s="22"/>
      <c r="P23" s="22"/>
      <c r="Q23" s="22"/>
      <c r="R23" s="22"/>
      <c r="S23" s="22"/>
      <c r="T23" s="22"/>
      <c r="U23" s="22"/>
      <c r="V23" s="22"/>
      <c r="W23" s="22"/>
    </row>
    <row r="24" ht="31.4" customHeight="1" spans="1:23">
      <c r="A24" s="117" t="s">
        <v>46</v>
      </c>
      <c r="B24" s="110" t="s">
        <v>223</v>
      </c>
      <c r="C24" s="23" t="s">
        <v>224</v>
      </c>
      <c r="D24" s="23" t="s">
        <v>112</v>
      </c>
      <c r="E24" s="23" t="s">
        <v>113</v>
      </c>
      <c r="F24" s="23" t="s">
        <v>225</v>
      </c>
      <c r="G24" s="23" t="s">
        <v>224</v>
      </c>
      <c r="H24" s="22">
        <v>202473.74</v>
      </c>
      <c r="I24" s="22">
        <v>202473.74</v>
      </c>
      <c r="J24" s="22">
        <v>50618.44</v>
      </c>
      <c r="K24" s="22"/>
      <c r="L24" s="22">
        <v>151855.3</v>
      </c>
      <c r="M24" s="22"/>
      <c r="N24" s="22"/>
      <c r="O24" s="22"/>
      <c r="P24" s="22"/>
      <c r="Q24" s="22"/>
      <c r="R24" s="22"/>
      <c r="S24" s="22"/>
      <c r="T24" s="22"/>
      <c r="U24" s="22"/>
      <c r="V24" s="22"/>
      <c r="W24" s="22"/>
    </row>
    <row r="25" ht="31.4" customHeight="1" spans="1:23">
      <c r="A25" s="117" t="s">
        <v>46</v>
      </c>
      <c r="B25" s="110" t="s">
        <v>226</v>
      </c>
      <c r="C25" s="23" t="s">
        <v>227</v>
      </c>
      <c r="D25" s="23" t="s">
        <v>81</v>
      </c>
      <c r="E25" s="23" t="s">
        <v>82</v>
      </c>
      <c r="F25" s="23" t="s">
        <v>228</v>
      </c>
      <c r="G25" s="23" t="s">
        <v>229</v>
      </c>
      <c r="H25" s="22">
        <v>55980</v>
      </c>
      <c r="I25" s="22">
        <v>55980</v>
      </c>
      <c r="J25" s="22">
        <v>13995</v>
      </c>
      <c r="K25" s="22"/>
      <c r="L25" s="22">
        <v>41985</v>
      </c>
      <c r="M25" s="22"/>
      <c r="N25" s="22"/>
      <c r="O25" s="22"/>
      <c r="P25" s="22"/>
      <c r="Q25" s="22"/>
      <c r="R25" s="22"/>
      <c r="S25" s="22"/>
      <c r="T25" s="22"/>
      <c r="U25" s="22"/>
      <c r="V25" s="22"/>
      <c r="W25" s="22"/>
    </row>
    <row r="26" ht="31.4" customHeight="1" spans="1:23">
      <c r="A26" s="117" t="s">
        <v>46</v>
      </c>
      <c r="B26" s="110" t="s">
        <v>226</v>
      </c>
      <c r="C26" s="23" t="s">
        <v>227</v>
      </c>
      <c r="D26" s="23" t="s">
        <v>112</v>
      </c>
      <c r="E26" s="23" t="s">
        <v>113</v>
      </c>
      <c r="F26" s="23" t="s">
        <v>230</v>
      </c>
      <c r="G26" s="23" t="s">
        <v>231</v>
      </c>
      <c r="H26" s="22">
        <v>75700.15</v>
      </c>
      <c r="I26" s="22">
        <v>75700.15</v>
      </c>
      <c r="J26" s="22"/>
      <c r="K26" s="22"/>
      <c r="L26" s="22">
        <v>75700.15</v>
      </c>
      <c r="M26" s="22"/>
      <c r="N26" s="22"/>
      <c r="O26" s="22"/>
      <c r="P26" s="22"/>
      <c r="Q26" s="22"/>
      <c r="R26" s="22"/>
      <c r="S26" s="22"/>
      <c r="T26" s="22"/>
      <c r="U26" s="22"/>
      <c r="V26" s="22"/>
      <c r="W26" s="22"/>
    </row>
    <row r="27" ht="31.4" customHeight="1" spans="1:23">
      <c r="A27" s="117" t="s">
        <v>46</v>
      </c>
      <c r="B27" s="110" t="s">
        <v>226</v>
      </c>
      <c r="C27" s="23" t="s">
        <v>227</v>
      </c>
      <c r="D27" s="23" t="s">
        <v>112</v>
      </c>
      <c r="E27" s="23" t="s">
        <v>113</v>
      </c>
      <c r="F27" s="23" t="s">
        <v>232</v>
      </c>
      <c r="G27" s="23" t="s">
        <v>233</v>
      </c>
      <c r="H27" s="22">
        <v>2000</v>
      </c>
      <c r="I27" s="22">
        <v>2000</v>
      </c>
      <c r="J27" s="22"/>
      <c r="K27" s="22"/>
      <c r="L27" s="22">
        <v>2000</v>
      </c>
      <c r="M27" s="22"/>
      <c r="N27" s="22"/>
      <c r="O27" s="22"/>
      <c r="P27" s="22"/>
      <c r="Q27" s="22"/>
      <c r="R27" s="22"/>
      <c r="S27" s="22"/>
      <c r="T27" s="22"/>
      <c r="U27" s="22"/>
      <c r="V27" s="22"/>
      <c r="W27" s="22"/>
    </row>
    <row r="28" ht="31.4" customHeight="1" spans="1:23">
      <c r="A28" s="117" t="s">
        <v>46</v>
      </c>
      <c r="B28" s="110" t="s">
        <v>226</v>
      </c>
      <c r="C28" s="23" t="s">
        <v>227</v>
      </c>
      <c r="D28" s="23" t="s">
        <v>112</v>
      </c>
      <c r="E28" s="23" t="s">
        <v>113</v>
      </c>
      <c r="F28" s="23" t="s">
        <v>234</v>
      </c>
      <c r="G28" s="23" t="s">
        <v>235</v>
      </c>
      <c r="H28" s="22">
        <v>50000</v>
      </c>
      <c r="I28" s="22">
        <v>50000</v>
      </c>
      <c r="J28" s="22">
        <v>12500</v>
      </c>
      <c r="K28" s="22"/>
      <c r="L28" s="22">
        <v>37500</v>
      </c>
      <c r="M28" s="22"/>
      <c r="N28" s="22"/>
      <c r="O28" s="22"/>
      <c r="P28" s="22"/>
      <c r="Q28" s="22"/>
      <c r="R28" s="22"/>
      <c r="S28" s="22"/>
      <c r="T28" s="22"/>
      <c r="U28" s="22"/>
      <c r="V28" s="22"/>
      <c r="W28" s="22"/>
    </row>
    <row r="29" ht="31.4" customHeight="1" spans="1:23">
      <c r="A29" s="117" t="s">
        <v>46</v>
      </c>
      <c r="B29" s="110" t="s">
        <v>226</v>
      </c>
      <c r="C29" s="23" t="s">
        <v>227</v>
      </c>
      <c r="D29" s="23" t="s">
        <v>112</v>
      </c>
      <c r="E29" s="23" t="s">
        <v>113</v>
      </c>
      <c r="F29" s="23" t="s">
        <v>236</v>
      </c>
      <c r="G29" s="23" t="s">
        <v>237</v>
      </c>
      <c r="H29" s="22">
        <v>110000</v>
      </c>
      <c r="I29" s="22">
        <v>110000</v>
      </c>
      <c r="J29" s="22">
        <v>27500</v>
      </c>
      <c r="K29" s="22"/>
      <c r="L29" s="22">
        <v>82500</v>
      </c>
      <c r="M29" s="22"/>
      <c r="N29" s="22"/>
      <c r="O29" s="22"/>
      <c r="P29" s="22"/>
      <c r="Q29" s="22"/>
      <c r="R29" s="22"/>
      <c r="S29" s="22"/>
      <c r="T29" s="22"/>
      <c r="U29" s="22"/>
      <c r="V29" s="22"/>
      <c r="W29" s="22"/>
    </row>
    <row r="30" ht="31.4" customHeight="1" spans="1:23">
      <c r="A30" s="117" t="s">
        <v>46</v>
      </c>
      <c r="B30" s="110" t="s">
        <v>226</v>
      </c>
      <c r="C30" s="23" t="s">
        <v>227</v>
      </c>
      <c r="D30" s="23" t="s">
        <v>112</v>
      </c>
      <c r="E30" s="23" t="s">
        <v>113</v>
      </c>
      <c r="F30" s="23" t="s">
        <v>238</v>
      </c>
      <c r="G30" s="23" t="s">
        <v>239</v>
      </c>
      <c r="H30" s="22">
        <v>40000</v>
      </c>
      <c r="I30" s="22">
        <v>40000</v>
      </c>
      <c r="J30" s="22">
        <v>10000</v>
      </c>
      <c r="K30" s="22"/>
      <c r="L30" s="22">
        <v>30000</v>
      </c>
      <c r="M30" s="22"/>
      <c r="N30" s="22"/>
      <c r="O30" s="22"/>
      <c r="P30" s="22"/>
      <c r="Q30" s="22"/>
      <c r="R30" s="22"/>
      <c r="S30" s="22"/>
      <c r="T30" s="22"/>
      <c r="U30" s="22"/>
      <c r="V30" s="22"/>
      <c r="W30" s="22"/>
    </row>
    <row r="31" ht="31.4" customHeight="1" spans="1:23">
      <c r="A31" s="117" t="s">
        <v>46</v>
      </c>
      <c r="B31" s="110" t="s">
        <v>226</v>
      </c>
      <c r="C31" s="23" t="s">
        <v>227</v>
      </c>
      <c r="D31" s="23" t="s">
        <v>112</v>
      </c>
      <c r="E31" s="23" t="s">
        <v>113</v>
      </c>
      <c r="F31" s="23" t="s">
        <v>240</v>
      </c>
      <c r="G31" s="23" t="s">
        <v>241</v>
      </c>
      <c r="H31" s="22">
        <v>900000</v>
      </c>
      <c r="I31" s="22">
        <v>900000</v>
      </c>
      <c r="J31" s="22"/>
      <c r="K31" s="22"/>
      <c r="L31" s="22">
        <v>900000</v>
      </c>
      <c r="M31" s="22"/>
      <c r="N31" s="22"/>
      <c r="O31" s="22"/>
      <c r="P31" s="22"/>
      <c r="Q31" s="22"/>
      <c r="R31" s="22"/>
      <c r="S31" s="22"/>
      <c r="T31" s="22"/>
      <c r="U31" s="22"/>
      <c r="V31" s="22"/>
      <c r="W31" s="22"/>
    </row>
    <row r="32" ht="31.4" customHeight="1" spans="1:23">
      <c r="A32" s="117" t="s">
        <v>46</v>
      </c>
      <c r="B32" s="110" t="s">
        <v>226</v>
      </c>
      <c r="C32" s="23" t="s">
        <v>227</v>
      </c>
      <c r="D32" s="23" t="s">
        <v>112</v>
      </c>
      <c r="E32" s="23" t="s">
        <v>113</v>
      </c>
      <c r="F32" s="23" t="s">
        <v>242</v>
      </c>
      <c r="G32" s="23" t="s">
        <v>243</v>
      </c>
      <c r="H32" s="22">
        <v>30000</v>
      </c>
      <c r="I32" s="22">
        <v>30000</v>
      </c>
      <c r="J32" s="22">
        <v>7500</v>
      </c>
      <c r="K32" s="22"/>
      <c r="L32" s="22">
        <v>22500</v>
      </c>
      <c r="M32" s="22"/>
      <c r="N32" s="22"/>
      <c r="O32" s="22"/>
      <c r="P32" s="22"/>
      <c r="Q32" s="22"/>
      <c r="R32" s="22"/>
      <c r="S32" s="22"/>
      <c r="T32" s="22"/>
      <c r="U32" s="22"/>
      <c r="V32" s="22"/>
      <c r="W32" s="22"/>
    </row>
    <row r="33" ht="31.4" customHeight="1" spans="1:23">
      <c r="A33" s="117" t="s">
        <v>46</v>
      </c>
      <c r="B33" s="110" t="s">
        <v>226</v>
      </c>
      <c r="C33" s="23" t="s">
        <v>227</v>
      </c>
      <c r="D33" s="23" t="s">
        <v>112</v>
      </c>
      <c r="E33" s="23" t="s">
        <v>113</v>
      </c>
      <c r="F33" s="23" t="s">
        <v>244</v>
      </c>
      <c r="G33" s="23" t="s">
        <v>245</v>
      </c>
      <c r="H33" s="22">
        <v>10000</v>
      </c>
      <c r="I33" s="22">
        <v>10000</v>
      </c>
      <c r="J33" s="22">
        <v>2500</v>
      </c>
      <c r="K33" s="22"/>
      <c r="L33" s="22">
        <v>7500</v>
      </c>
      <c r="M33" s="22"/>
      <c r="N33" s="22"/>
      <c r="O33" s="22"/>
      <c r="P33" s="22"/>
      <c r="Q33" s="22"/>
      <c r="R33" s="22"/>
      <c r="S33" s="22"/>
      <c r="T33" s="22"/>
      <c r="U33" s="22"/>
      <c r="V33" s="22"/>
      <c r="W33" s="22"/>
    </row>
    <row r="34" ht="31.4" customHeight="1" spans="1:23">
      <c r="A34" s="117" t="s">
        <v>46</v>
      </c>
      <c r="B34" s="110" t="s">
        <v>226</v>
      </c>
      <c r="C34" s="23" t="s">
        <v>227</v>
      </c>
      <c r="D34" s="23" t="s">
        <v>112</v>
      </c>
      <c r="E34" s="23" t="s">
        <v>113</v>
      </c>
      <c r="F34" s="23" t="s">
        <v>246</v>
      </c>
      <c r="G34" s="23" t="s">
        <v>247</v>
      </c>
      <c r="H34" s="22">
        <v>177820</v>
      </c>
      <c r="I34" s="22">
        <v>177820</v>
      </c>
      <c r="J34" s="22">
        <v>44455</v>
      </c>
      <c r="K34" s="22"/>
      <c r="L34" s="22">
        <v>133365</v>
      </c>
      <c r="M34" s="22"/>
      <c r="N34" s="22"/>
      <c r="O34" s="22"/>
      <c r="P34" s="22"/>
      <c r="Q34" s="22"/>
      <c r="R34" s="22"/>
      <c r="S34" s="22"/>
      <c r="T34" s="22"/>
      <c r="U34" s="22"/>
      <c r="V34" s="22"/>
      <c r="W34" s="22"/>
    </row>
    <row r="35" ht="31.4" customHeight="1" spans="1:23">
      <c r="A35" s="117" t="s">
        <v>46</v>
      </c>
      <c r="B35" s="110" t="s">
        <v>226</v>
      </c>
      <c r="C35" s="23" t="s">
        <v>227</v>
      </c>
      <c r="D35" s="23" t="s">
        <v>112</v>
      </c>
      <c r="E35" s="23" t="s">
        <v>113</v>
      </c>
      <c r="F35" s="23" t="s">
        <v>248</v>
      </c>
      <c r="G35" s="23" t="s">
        <v>249</v>
      </c>
      <c r="H35" s="22">
        <v>10000</v>
      </c>
      <c r="I35" s="22">
        <v>10000</v>
      </c>
      <c r="J35" s="22">
        <v>2500</v>
      </c>
      <c r="K35" s="22"/>
      <c r="L35" s="22">
        <v>7500</v>
      </c>
      <c r="M35" s="22"/>
      <c r="N35" s="22"/>
      <c r="O35" s="22"/>
      <c r="P35" s="22"/>
      <c r="Q35" s="22"/>
      <c r="R35" s="22"/>
      <c r="S35" s="22"/>
      <c r="T35" s="22"/>
      <c r="U35" s="22"/>
      <c r="V35" s="22"/>
      <c r="W35" s="22"/>
    </row>
    <row r="36" ht="31.4" customHeight="1" spans="1:23">
      <c r="A36" s="117" t="s">
        <v>46</v>
      </c>
      <c r="B36" s="110" t="s">
        <v>226</v>
      </c>
      <c r="C36" s="23" t="s">
        <v>227</v>
      </c>
      <c r="D36" s="23" t="s">
        <v>112</v>
      </c>
      <c r="E36" s="23" t="s">
        <v>113</v>
      </c>
      <c r="F36" s="23" t="s">
        <v>250</v>
      </c>
      <c r="G36" s="23" t="s">
        <v>251</v>
      </c>
      <c r="H36" s="22">
        <v>202473.74</v>
      </c>
      <c r="I36" s="22">
        <v>202473.74</v>
      </c>
      <c r="J36" s="22">
        <v>50618.44</v>
      </c>
      <c r="K36" s="22"/>
      <c r="L36" s="22">
        <v>151855.3</v>
      </c>
      <c r="M36" s="22"/>
      <c r="N36" s="22"/>
      <c r="O36" s="22"/>
      <c r="P36" s="22"/>
      <c r="Q36" s="22"/>
      <c r="R36" s="22"/>
      <c r="S36" s="22"/>
      <c r="T36" s="22"/>
      <c r="U36" s="22"/>
      <c r="V36" s="22"/>
      <c r="W36" s="22"/>
    </row>
    <row r="37" ht="31.4" customHeight="1" spans="1:23">
      <c r="A37" s="117" t="s">
        <v>46</v>
      </c>
      <c r="B37" s="110" t="s">
        <v>226</v>
      </c>
      <c r="C37" s="23" t="s">
        <v>227</v>
      </c>
      <c r="D37" s="23" t="s">
        <v>112</v>
      </c>
      <c r="E37" s="23" t="s">
        <v>113</v>
      </c>
      <c r="F37" s="23" t="s">
        <v>221</v>
      </c>
      <c r="G37" s="23" t="s">
        <v>222</v>
      </c>
      <c r="H37" s="22">
        <v>82980</v>
      </c>
      <c r="I37" s="22">
        <v>82980</v>
      </c>
      <c r="J37" s="22">
        <v>20745</v>
      </c>
      <c r="K37" s="22"/>
      <c r="L37" s="22">
        <v>62235</v>
      </c>
      <c r="M37" s="22"/>
      <c r="N37" s="22"/>
      <c r="O37" s="22"/>
      <c r="P37" s="22"/>
      <c r="Q37" s="22"/>
      <c r="R37" s="22"/>
      <c r="S37" s="22"/>
      <c r="T37" s="22"/>
      <c r="U37" s="22"/>
      <c r="V37" s="22"/>
      <c r="W37" s="22"/>
    </row>
    <row r="38" ht="31.4" customHeight="1" spans="1:23">
      <c r="A38" s="117" t="s">
        <v>46</v>
      </c>
      <c r="B38" s="110" t="s">
        <v>226</v>
      </c>
      <c r="C38" s="23" t="s">
        <v>227</v>
      </c>
      <c r="D38" s="23" t="s">
        <v>112</v>
      </c>
      <c r="E38" s="23" t="s">
        <v>113</v>
      </c>
      <c r="F38" s="23" t="s">
        <v>228</v>
      </c>
      <c r="G38" s="23" t="s">
        <v>229</v>
      </c>
      <c r="H38" s="22">
        <v>229120</v>
      </c>
      <c r="I38" s="22">
        <v>229120</v>
      </c>
      <c r="J38" s="22">
        <v>57280</v>
      </c>
      <c r="K38" s="22"/>
      <c r="L38" s="22">
        <v>171840</v>
      </c>
      <c r="M38" s="22"/>
      <c r="N38" s="22"/>
      <c r="O38" s="22"/>
      <c r="P38" s="22"/>
      <c r="Q38" s="22"/>
      <c r="R38" s="22"/>
      <c r="S38" s="22"/>
      <c r="T38" s="22"/>
      <c r="U38" s="22"/>
      <c r="V38" s="22"/>
      <c r="W38" s="22"/>
    </row>
    <row r="39" ht="31.4" customHeight="1" spans="1:23">
      <c r="A39" s="117" t="s">
        <v>46</v>
      </c>
      <c r="B39" s="110" t="s">
        <v>252</v>
      </c>
      <c r="C39" s="23" t="s">
        <v>253</v>
      </c>
      <c r="D39" s="23" t="s">
        <v>112</v>
      </c>
      <c r="E39" s="23" t="s">
        <v>113</v>
      </c>
      <c r="F39" s="23" t="s">
        <v>197</v>
      </c>
      <c r="G39" s="23" t="s">
        <v>198</v>
      </c>
      <c r="H39" s="22">
        <v>2202606</v>
      </c>
      <c r="I39" s="22">
        <v>2202606</v>
      </c>
      <c r="J39" s="22">
        <v>550651.5</v>
      </c>
      <c r="K39" s="22"/>
      <c r="L39" s="22">
        <v>1651954.5</v>
      </c>
      <c r="M39" s="22"/>
      <c r="N39" s="22"/>
      <c r="O39" s="22"/>
      <c r="P39" s="22"/>
      <c r="Q39" s="22"/>
      <c r="R39" s="22"/>
      <c r="S39" s="22"/>
      <c r="T39" s="22"/>
      <c r="U39" s="22"/>
      <c r="V39" s="22"/>
      <c r="W39" s="22"/>
    </row>
    <row r="40" ht="34" customHeight="1" spans="1:23">
      <c r="A40" s="116" t="s">
        <v>49</v>
      </c>
      <c r="B40" s="23"/>
      <c r="C40" s="23"/>
      <c r="D40" s="23"/>
      <c r="E40" s="23"/>
      <c r="F40" s="23"/>
      <c r="G40" s="23"/>
      <c r="H40" s="22">
        <v>7004806.17</v>
      </c>
      <c r="I40" s="22">
        <v>7004806.17</v>
      </c>
      <c r="J40" s="22">
        <v>1735984.81</v>
      </c>
      <c r="K40" s="22"/>
      <c r="L40" s="22">
        <v>5268821.36</v>
      </c>
      <c r="M40" s="22"/>
      <c r="N40" s="22"/>
      <c r="O40" s="22"/>
      <c r="P40" s="22"/>
      <c r="Q40" s="22"/>
      <c r="R40" s="22"/>
      <c r="S40" s="22"/>
      <c r="T40" s="22"/>
      <c r="U40" s="22"/>
      <c r="V40" s="22"/>
      <c r="W40" s="22"/>
    </row>
    <row r="41" ht="41" customHeight="1" spans="1:23">
      <c r="A41" s="117" t="s">
        <v>49</v>
      </c>
      <c r="B41" s="110" t="s">
        <v>254</v>
      </c>
      <c r="C41" s="23" t="s">
        <v>255</v>
      </c>
      <c r="D41" s="23" t="s">
        <v>75</v>
      </c>
      <c r="E41" s="23" t="s">
        <v>76</v>
      </c>
      <c r="F41" s="23" t="s">
        <v>193</v>
      </c>
      <c r="G41" s="23" t="s">
        <v>194</v>
      </c>
      <c r="H41" s="22">
        <v>1770036</v>
      </c>
      <c r="I41" s="22">
        <v>1770036</v>
      </c>
      <c r="J41" s="22">
        <v>442509</v>
      </c>
      <c r="K41" s="22"/>
      <c r="L41" s="22">
        <v>1327527</v>
      </c>
      <c r="M41" s="22"/>
      <c r="N41" s="22"/>
      <c r="O41" s="22"/>
      <c r="P41" s="22"/>
      <c r="Q41" s="22"/>
      <c r="R41" s="22"/>
      <c r="S41" s="22"/>
      <c r="T41" s="22"/>
      <c r="U41" s="22"/>
      <c r="V41" s="22"/>
      <c r="W41" s="22"/>
    </row>
    <row r="42" ht="41" customHeight="1" spans="1:23">
      <c r="A42" s="117" t="s">
        <v>49</v>
      </c>
      <c r="B42" s="110" t="s">
        <v>254</v>
      </c>
      <c r="C42" s="23" t="s">
        <v>255</v>
      </c>
      <c r="D42" s="23" t="s">
        <v>75</v>
      </c>
      <c r="E42" s="23" t="s">
        <v>76</v>
      </c>
      <c r="F42" s="23" t="s">
        <v>195</v>
      </c>
      <c r="G42" s="23" t="s">
        <v>196</v>
      </c>
      <c r="H42" s="22">
        <v>576</v>
      </c>
      <c r="I42" s="22">
        <v>576</v>
      </c>
      <c r="J42" s="22">
        <v>144</v>
      </c>
      <c r="K42" s="22"/>
      <c r="L42" s="22">
        <v>432</v>
      </c>
      <c r="M42" s="22"/>
      <c r="N42" s="22"/>
      <c r="O42" s="22"/>
      <c r="P42" s="22"/>
      <c r="Q42" s="22"/>
      <c r="R42" s="22"/>
      <c r="S42" s="22"/>
      <c r="T42" s="22"/>
      <c r="U42" s="22"/>
      <c r="V42" s="22"/>
      <c r="W42" s="22"/>
    </row>
    <row r="43" ht="41" customHeight="1" spans="1:23">
      <c r="A43" s="117" t="s">
        <v>49</v>
      </c>
      <c r="B43" s="110" t="s">
        <v>254</v>
      </c>
      <c r="C43" s="23" t="s">
        <v>255</v>
      </c>
      <c r="D43" s="23" t="s">
        <v>75</v>
      </c>
      <c r="E43" s="23" t="s">
        <v>76</v>
      </c>
      <c r="F43" s="23" t="s">
        <v>197</v>
      </c>
      <c r="G43" s="23" t="s">
        <v>198</v>
      </c>
      <c r="H43" s="22">
        <v>147503</v>
      </c>
      <c r="I43" s="22">
        <v>147503</v>
      </c>
      <c r="J43" s="22">
        <v>36875.75</v>
      </c>
      <c r="K43" s="22"/>
      <c r="L43" s="22">
        <v>110627.25</v>
      </c>
      <c r="M43" s="22"/>
      <c r="N43" s="22"/>
      <c r="O43" s="22"/>
      <c r="P43" s="22"/>
      <c r="Q43" s="22"/>
      <c r="R43" s="22"/>
      <c r="S43" s="22"/>
      <c r="T43" s="22"/>
      <c r="U43" s="22"/>
      <c r="V43" s="22"/>
      <c r="W43" s="22"/>
    </row>
    <row r="44" ht="41" customHeight="1" spans="1:23">
      <c r="A44" s="117" t="s">
        <v>49</v>
      </c>
      <c r="B44" s="110" t="s">
        <v>254</v>
      </c>
      <c r="C44" s="23" t="s">
        <v>255</v>
      </c>
      <c r="D44" s="23" t="s">
        <v>75</v>
      </c>
      <c r="E44" s="23" t="s">
        <v>76</v>
      </c>
      <c r="F44" s="23" t="s">
        <v>256</v>
      </c>
      <c r="G44" s="23" t="s">
        <v>257</v>
      </c>
      <c r="H44" s="22">
        <v>2729580</v>
      </c>
      <c r="I44" s="22">
        <v>2729580</v>
      </c>
      <c r="J44" s="22">
        <v>682395</v>
      </c>
      <c r="K44" s="22"/>
      <c r="L44" s="22">
        <v>2047185</v>
      </c>
      <c r="M44" s="22"/>
      <c r="N44" s="22"/>
      <c r="O44" s="22"/>
      <c r="P44" s="22"/>
      <c r="Q44" s="22"/>
      <c r="R44" s="22"/>
      <c r="S44" s="22"/>
      <c r="T44" s="22"/>
      <c r="U44" s="22"/>
      <c r="V44" s="22"/>
      <c r="W44" s="22"/>
    </row>
    <row r="45" ht="41" customHeight="1" spans="1:23">
      <c r="A45" s="117" t="s">
        <v>49</v>
      </c>
      <c r="B45" s="110" t="s">
        <v>258</v>
      </c>
      <c r="C45" s="23" t="s">
        <v>200</v>
      </c>
      <c r="D45" s="23" t="s">
        <v>85</v>
      </c>
      <c r="E45" s="23" t="s">
        <v>86</v>
      </c>
      <c r="F45" s="23" t="s">
        <v>201</v>
      </c>
      <c r="G45" s="23" t="s">
        <v>202</v>
      </c>
      <c r="H45" s="22">
        <v>642739.04</v>
      </c>
      <c r="I45" s="22">
        <v>642739.04</v>
      </c>
      <c r="J45" s="22">
        <v>160684.76</v>
      </c>
      <c r="K45" s="22"/>
      <c r="L45" s="22">
        <v>482054.28</v>
      </c>
      <c r="M45" s="22"/>
      <c r="N45" s="22"/>
      <c r="O45" s="22"/>
      <c r="P45" s="22"/>
      <c r="Q45" s="22"/>
      <c r="R45" s="22"/>
      <c r="S45" s="22"/>
      <c r="T45" s="22"/>
      <c r="U45" s="22"/>
      <c r="V45" s="22"/>
      <c r="W45" s="22"/>
    </row>
    <row r="46" ht="41" customHeight="1" spans="1:23">
      <c r="A46" s="117" t="s">
        <v>49</v>
      </c>
      <c r="B46" s="110" t="s">
        <v>258</v>
      </c>
      <c r="C46" s="23" t="s">
        <v>200</v>
      </c>
      <c r="D46" s="23" t="s">
        <v>89</v>
      </c>
      <c r="E46" s="23" t="s">
        <v>88</v>
      </c>
      <c r="F46" s="23" t="s">
        <v>203</v>
      </c>
      <c r="G46" s="23" t="s">
        <v>204</v>
      </c>
      <c r="H46" s="22">
        <v>31341.55</v>
      </c>
      <c r="I46" s="22">
        <v>31341.55</v>
      </c>
      <c r="J46" s="22">
        <v>7835.39</v>
      </c>
      <c r="K46" s="22"/>
      <c r="L46" s="22">
        <v>23506.16</v>
      </c>
      <c r="M46" s="22"/>
      <c r="N46" s="22"/>
      <c r="O46" s="22"/>
      <c r="P46" s="22"/>
      <c r="Q46" s="22"/>
      <c r="R46" s="22"/>
      <c r="S46" s="22"/>
      <c r="T46" s="22"/>
      <c r="U46" s="22"/>
      <c r="V46" s="22"/>
      <c r="W46" s="22"/>
    </row>
    <row r="47" ht="41" customHeight="1" spans="1:23">
      <c r="A47" s="117" t="s">
        <v>49</v>
      </c>
      <c r="B47" s="110" t="s">
        <v>258</v>
      </c>
      <c r="C47" s="23" t="s">
        <v>200</v>
      </c>
      <c r="D47" s="23" t="s">
        <v>96</v>
      </c>
      <c r="E47" s="23" t="s">
        <v>97</v>
      </c>
      <c r="F47" s="23" t="s">
        <v>205</v>
      </c>
      <c r="G47" s="23" t="s">
        <v>206</v>
      </c>
      <c r="H47" s="22">
        <v>433848.85</v>
      </c>
      <c r="I47" s="22">
        <v>433848.85</v>
      </c>
      <c r="J47" s="22">
        <v>108462.21</v>
      </c>
      <c r="K47" s="22"/>
      <c r="L47" s="22">
        <v>325386.64</v>
      </c>
      <c r="M47" s="22"/>
      <c r="N47" s="22"/>
      <c r="O47" s="22"/>
      <c r="P47" s="22"/>
      <c r="Q47" s="22"/>
      <c r="R47" s="22"/>
      <c r="S47" s="22"/>
      <c r="T47" s="22"/>
      <c r="U47" s="22"/>
      <c r="V47" s="22"/>
      <c r="W47" s="22"/>
    </row>
    <row r="48" ht="41" customHeight="1" spans="1:23">
      <c r="A48" s="117" t="s">
        <v>49</v>
      </c>
      <c r="B48" s="110" t="s">
        <v>258</v>
      </c>
      <c r="C48" s="23" t="s">
        <v>200</v>
      </c>
      <c r="D48" s="23" t="s">
        <v>98</v>
      </c>
      <c r="E48" s="23" t="s">
        <v>99</v>
      </c>
      <c r="F48" s="23" t="s">
        <v>209</v>
      </c>
      <c r="G48" s="23" t="s">
        <v>210</v>
      </c>
      <c r="H48" s="22">
        <v>304179.48</v>
      </c>
      <c r="I48" s="22">
        <v>304179.48</v>
      </c>
      <c r="J48" s="22">
        <v>76044.87</v>
      </c>
      <c r="K48" s="22"/>
      <c r="L48" s="22">
        <v>228134.61</v>
      </c>
      <c r="M48" s="22"/>
      <c r="N48" s="22"/>
      <c r="O48" s="22"/>
      <c r="P48" s="22"/>
      <c r="Q48" s="22"/>
      <c r="R48" s="22"/>
      <c r="S48" s="22"/>
      <c r="T48" s="22"/>
      <c r="U48" s="22"/>
      <c r="V48" s="22"/>
      <c r="W48" s="22"/>
    </row>
    <row r="49" ht="41" customHeight="1" spans="1:23">
      <c r="A49" s="117" t="s">
        <v>49</v>
      </c>
      <c r="B49" s="110" t="s">
        <v>258</v>
      </c>
      <c r="C49" s="23" t="s">
        <v>200</v>
      </c>
      <c r="D49" s="23" t="s">
        <v>100</v>
      </c>
      <c r="E49" s="23" t="s">
        <v>101</v>
      </c>
      <c r="F49" s="23" t="s">
        <v>203</v>
      </c>
      <c r="G49" s="23" t="s">
        <v>204</v>
      </c>
      <c r="H49" s="22">
        <v>27690</v>
      </c>
      <c r="I49" s="22">
        <v>27690</v>
      </c>
      <c r="J49" s="22">
        <v>27690</v>
      </c>
      <c r="K49" s="22"/>
      <c r="L49" s="22"/>
      <c r="M49" s="22"/>
      <c r="N49" s="22"/>
      <c r="O49" s="22"/>
      <c r="P49" s="22"/>
      <c r="Q49" s="22"/>
      <c r="R49" s="22"/>
      <c r="S49" s="22"/>
      <c r="T49" s="22"/>
      <c r="U49" s="22"/>
      <c r="V49" s="22"/>
      <c r="W49" s="22"/>
    </row>
    <row r="50" ht="41" customHeight="1" spans="1:23">
      <c r="A50" s="117" t="s">
        <v>49</v>
      </c>
      <c r="B50" s="110" t="s">
        <v>259</v>
      </c>
      <c r="C50" s="23" t="s">
        <v>107</v>
      </c>
      <c r="D50" s="23" t="s">
        <v>106</v>
      </c>
      <c r="E50" s="23" t="s">
        <v>107</v>
      </c>
      <c r="F50" s="23" t="s">
        <v>212</v>
      </c>
      <c r="G50" s="23" t="s">
        <v>107</v>
      </c>
      <c r="H50" s="22">
        <v>443013.92</v>
      </c>
      <c r="I50" s="22">
        <v>443013.92</v>
      </c>
      <c r="J50" s="22">
        <v>110753.48</v>
      </c>
      <c r="K50" s="22"/>
      <c r="L50" s="22">
        <v>332260.44</v>
      </c>
      <c r="M50" s="22"/>
      <c r="N50" s="22"/>
      <c r="O50" s="22"/>
      <c r="P50" s="22"/>
      <c r="Q50" s="22"/>
      <c r="R50" s="22"/>
      <c r="S50" s="22"/>
      <c r="T50" s="22"/>
      <c r="U50" s="22"/>
      <c r="V50" s="22"/>
      <c r="W50" s="22"/>
    </row>
    <row r="51" ht="41" customHeight="1" spans="1:23">
      <c r="A51" s="117" t="s">
        <v>49</v>
      </c>
      <c r="B51" s="110" t="s">
        <v>260</v>
      </c>
      <c r="C51" s="23" t="s">
        <v>214</v>
      </c>
      <c r="D51" s="23" t="s">
        <v>75</v>
      </c>
      <c r="E51" s="23" t="s">
        <v>76</v>
      </c>
      <c r="F51" s="23" t="s">
        <v>215</v>
      </c>
      <c r="G51" s="23" t="s">
        <v>216</v>
      </c>
      <c r="H51" s="22">
        <v>38936.97</v>
      </c>
      <c r="I51" s="22">
        <v>38936.97</v>
      </c>
      <c r="J51" s="22"/>
      <c r="K51" s="22"/>
      <c r="L51" s="22">
        <v>38936.97</v>
      </c>
      <c r="M51" s="22"/>
      <c r="N51" s="22"/>
      <c r="O51" s="22"/>
      <c r="P51" s="22"/>
      <c r="Q51" s="22"/>
      <c r="R51" s="22"/>
      <c r="S51" s="22"/>
      <c r="T51" s="22"/>
      <c r="U51" s="22"/>
      <c r="V51" s="22"/>
      <c r="W51" s="22"/>
    </row>
    <row r="52" ht="41" customHeight="1" spans="1:23">
      <c r="A52" s="117" t="s">
        <v>49</v>
      </c>
      <c r="B52" s="110" t="s">
        <v>261</v>
      </c>
      <c r="C52" s="23" t="s">
        <v>172</v>
      </c>
      <c r="D52" s="23" t="s">
        <v>75</v>
      </c>
      <c r="E52" s="23" t="s">
        <v>76</v>
      </c>
      <c r="F52" s="23" t="s">
        <v>218</v>
      </c>
      <c r="G52" s="23" t="s">
        <v>172</v>
      </c>
      <c r="H52" s="22">
        <v>2500</v>
      </c>
      <c r="I52" s="22">
        <v>2500</v>
      </c>
      <c r="J52" s="22">
        <v>625</v>
      </c>
      <c r="K52" s="22"/>
      <c r="L52" s="22">
        <v>1875</v>
      </c>
      <c r="M52" s="22"/>
      <c r="N52" s="22"/>
      <c r="O52" s="22"/>
      <c r="P52" s="22"/>
      <c r="Q52" s="22"/>
      <c r="R52" s="22"/>
      <c r="S52" s="22"/>
      <c r="T52" s="22"/>
      <c r="U52" s="22"/>
      <c r="V52" s="22"/>
      <c r="W52" s="22"/>
    </row>
    <row r="53" ht="41" customHeight="1" spans="1:23">
      <c r="A53" s="117" t="s">
        <v>49</v>
      </c>
      <c r="B53" s="110" t="s">
        <v>262</v>
      </c>
      <c r="C53" s="23" t="s">
        <v>224</v>
      </c>
      <c r="D53" s="23" t="s">
        <v>75</v>
      </c>
      <c r="E53" s="23" t="s">
        <v>76</v>
      </c>
      <c r="F53" s="23" t="s">
        <v>225</v>
      </c>
      <c r="G53" s="23" t="s">
        <v>224</v>
      </c>
      <c r="H53" s="22">
        <v>92953.9</v>
      </c>
      <c r="I53" s="22">
        <v>92953.9</v>
      </c>
      <c r="J53" s="22">
        <v>23238.48</v>
      </c>
      <c r="K53" s="22"/>
      <c r="L53" s="22">
        <v>69715.42</v>
      </c>
      <c r="M53" s="22"/>
      <c r="N53" s="22"/>
      <c r="O53" s="22"/>
      <c r="P53" s="22"/>
      <c r="Q53" s="22"/>
      <c r="R53" s="22"/>
      <c r="S53" s="22"/>
      <c r="T53" s="22"/>
      <c r="U53" s="22"/>
      <c r="V53" s="22"/>
      <c r="W53" s="22"/>
    </row>
    <row r="54" ht="41" customHeight="1" spans="1:23">
      <c r="A54" s="117" t="s">
        <v>49</v>
      </c>
      <c r="B54" s="110" t="s">
        <v>263</v>
      </c>
      <c r="C54" s="23" t="s">
        <v>227</v>
      </c>
      <c r="D54" s="23" t="s">
        <v>75</v>
      </c>
      <c r="E54" s="23" t="s">
        <v>76</v>
      </c>
      <c r="F54" s="23" t="s">
        <v>230</v>
      </c>
      <c r="G54" s="23" t="s">
        <v>231</v>
      </c>
      <c r="H54" s="22">
        <v>33083.85</v>
      </c>
      <c r="I54" s="22">
        <v>33083.85</v>
      </c>
      <c r="J54" s="22">
        <v>8270.96</v>
      </c>
      <c r="K54" s="22"/>
      <c r="L54" s="22">
        <v>24812.89</v>
      </c>
      <c r="M54" s="22"/>
      <c r="N54" s="22"/>
      <c r="O54" s="22"/>
      <c r="P54" s="22"/>
      <c r="Q54" s="22"/>
      <c r="R54" s="22"/>
      <c r="S54" s="22"/>
      <c r="T54" s="22"/>
      <c r="U54" s="22"/>
      <c r="V54" s="22"/>
      <c r="W54" s="22"/>
    </row>
    <row r="55" ht="41" customHeight="1" spans="1:23">
      <c r="A55" s="117" t="s">
        <v>49</v>
      </c>
      <c r="B55" s="110" t="s">
        <v>263</v>
      </c>
      <c r="C55" s="23" t="s">
        <v>227</v>
      </c>
      <c r="D55" s="23" t="s">
        <v>75</v>
      </c>
      <c r="E55" s="23" t="s">
        <v>76</v>
      </c>
      <c r="F55" s="23" t="s">
        <v>232</v>
      </c>
      <c r="G55" s="23" t="s">
        <v>233</v>
      </c>
      <c r="H55" s="22">
        <v>4000</v>
      </c>
      <c r="I55" s="22">
        <v>4000</v>
      </c>
      <c r="J55" s="22">
        <v>1000</v>
      </c>
      <c r="K55" s="22"/>
      <c r="L55" s="22">
        <v>3000</v>
      </c>
      <c r="M55" s="22"/>
      <c r="N55" s="22"/>
      <c r="O55" s="22"/>
      <c r="P55" s="22"/>
      <c r="Q55" s="22"/>
      <c r="R55" s="22"/>
      <c r="S55" s="22"/>
      <c r="T55" s="22"/>
      <c r="U55" s="22"/>
      <c r="V55" s="22"/>
      <c r="W55" s="22"/>
    </row>
    <row r="56" ht="41" customHeight="1" spans="1:23">
      <c r="A56" s="117" t="s">
        <v>49</v>
      </c>
      <c r="B56" s="110" t="s">
        <v>263</v>
      </c>
      <c r="C56" s="23" t="s">
        <v>227</v>
      </c>
      <c r="D56" s="23" t="s">
        <v>75</v>
      </c>
      <c r="E56" s="23" t="s">
        <v>76</v>
      </c>
      <c r="F56" s="23" t="s">
        <v>264</v>
      </c>
      <c r="G56" s="23" t="s">
        <v>265</v>
      </c>
      <c r="H56" s="22">
        <v>500</v>
      </c>
      <c r="I56" s="22">
        <v>500</v>
      </c>
      <c r="J56" s="22">
        <v>125</v>
      </c>
      <c r="K56" s="22"/>
      <c r="L56" s="22">
        <v>375</v>
      </c>
      <c r="M56" s="22"/>
      <c r="N56" s="22"/>
      <c r="O56" s="22"/>
      <c r="P56" s="22"/>
      <c r="Q56" s="22"/>
      <c r="R56" s="22"/>
      <c r="S56" s="22"/>
      <c r="T56" s="22"/>
      <c r="U56" s="22"/>
      <c r="V56" s="22"/>
      <c r="W56" s="22"/>
    </row>
    <row r="57" ht="41" customHeight="1" spans="1:23">
      <c r="A57" s="117" t="s">
        <v>49</v>
      </c>
      <c r="B57" s="110" t="s">
        <v>263</v>
      </c>
      <c r="C57" s="23" t="s">
        <v>227</v>
      </c>
      <c r="D57" s="23" t="s">
        <v>75</v>
      </c>
      <c r="E57" s="23" t="s">
        <v>76</v>
      </c>
      <c r="F57" s="23" t="s">
        <v>234</v>
      </c>
      <c r="G57" s="23" t="s">
        <v>235</v>
      </c>
      <c r="H57" s="22">
        <v>5000</v>
      </c>
      <c r="I57" s="22">
        <v>5000</v>
      </c>
      <c r="J57" s="22">
        <v>1250</v>
      </c>
      <c r="K57" s="22"/>
      <c r="L57" s="22">
        <v>3750</v>
      </c>
      <c r="M57" s="22"/>
      <c r="N57" s="22"/>
      <c r="O57" s="22"/>
      <c r="P57" s="22"/>
      <c r="Q57" s="22"/>
      <c r="R57" s="22"/>
      <c r="S57" s="22"/>
      <c r="T57" s="22"/>
      <c r="U57" s="22"/>
      <c r="V57" s="22"/>
      <c r="W57" s="22"/>
    </row>
    <row r="58" ht="41" customHeight="1" spans="1:23">
      <c r="A58" s="117" t="s">
        <v>49</v>
      </c>
      <c r="B58" s="110" t="s">
        <v>263</v>
      </c>
      <c r="C58" s="23" t="s">
        <v>227</v>
      </c>
      <c r="D58" s="23" t="s">
        <v>75</v>
      </c>
      <c r="E58" s="23" t="s">
        <v>76</v>
      </c>
      <c r="F58" s="23" t="s">
        <v>236</v>
      </c>
      <c r="G58" s="23" t="s">
        <v>237</v>
      </c>
      <c r="H58" s="22">
        <v>8000</v>
      </c>
      <c r="I58" s="22">
        <v>8000</v>
      </c>
      <c r="J58" s="22">
        <v>2000</v>
      </c>
      <c r="K58" s="22"/>
      <c r="L58" s="22">
        <v>6000</v>
      </c>
      <c r="M58" s="22"/>
      <c r="N58" s="22"/>
      <c r="O58" s="22"/>
      <c r="P58" s="22"/>
      <c r="Q58" s="22"/>
      <c r="R58" s="22"/>
      <c r="S58" s="22"/>
      <c r="T58" s="22"/>
      <c r="U58" s="22"/>
      <c r="V58" s="22"/>
      <c r="W58" s="22"/>
    </row>
    <row r="59" ht="41" customHeight="1" spans="1:23">
      <c r="A59" s="117" t="s">
        <v>49</v>
      </c>
      <c r="B59" s="110" t="s">
        <v>263</v>
      </c>
      <c r="C59" s="23" t="s">
        <v>227</v>
      </c>
      <c r="D59" s="23" t="s">
        <v>75</v>
      </c>
      <c r="E59" s="23" t="s">
        <v>76</v>
      </c>
      <c r="F59" s="23" t="s">
        <v>238</v>
      </c>
      <c r="G59" s="23" t="s">
        <v>239</v>
      </c>
      <c r="H59" s="22">
        <v>8000</v>
      </c>
      <c r="I59" s="22">
        <v>8000</v>
      </c>
      <c r="J59" s="22">
        <v>2000</v>
      </c>
      <c r="K59" s="22"/>
      <c r="L59" s="22">
        <v>6000</v>
      </c>
      <c r="M59" s="22"/>
      <c r="N59" s="22"/>
      <c r="O59" s="22"/>
      <c r="P59" s="22"/>
      <c r="Q59" s="22"/>
      <c r="R59" s="22"/>
      <c r="S59" s="22"/>
      <c r="T59" s="22"/>
      <c r="U59" s="22"/>
      <c r="V59" s="22"/>
      <c r="W59" s="22"/>
    </row>
    <row r="60" ht="41" customHeight="1" spans="1:23">
      <c r="A60" s="117" t="s">
        <v>49</v>
      </c>
      <c r="B60" s="110" t="s">
        <v>263</v>
      </c>
      <c r="C60" s="23" t="s">
        <v>227</v>
      </c>
      <c r="D60" s="23" t="s">
        <v>75</v>
      </c>
      <c r="E60" s="23" t="s">
        <v>76</v>
      </c>
      <c r="F60" s="23" t="s">
        <v>240</v>
      </c>
      <c r="G60" s="23" t="s">
        <v>241</v>
      </c>
      <c r="H60" s="22">
        <v>105000</v>
      </c>
      <c r="I60" s="22">
        <v>105000</v>
      </c>
      <c r="J60" s="22"/>
      <c r="K60" s="22"/>
      <c r="L60" s="22">
        <v>105000</v>
      </c>
      <c r="M60" s="22"/>
      <c r="N60" s="22"/>
      <c r="O60" s="22"/>
      <c r="P60" s="22"/>
      <c r="Q60" s="22"/>
      <c r="R60" s="22"/>
      <c r="S60" s="22"/>
      <c r="T60" s="22"/>
      <c r="U60" s="22"/>
      <c r="V60" s="22"/>
      <c r="W60" s="22"/>
    </row>
    <row r="61" ht="41" customHeight="1" spans="1:23">
      <c r="A61" s="117" t="s">
        <v>49</v>
      </c>
      <c r="B61" s="110" t="s">
        <v>263</v>
      </c>
      <c r="C61" s="23" t="s">
        <v>227</v>
      </c>
      <c r="D61" s="23" t="s">
        <v>75</v>
      </c>
      <c r="E61" s="23" t="s">
        <v>76</v>
      </c>
      <c r="F61" s="23" t="s">
        <v>242</v>
      </c>
      <c r="G61" s="23" t="s">
        <v>243</v>
      </c>
      <c r="H61" s="22">
        <v>10371.16</v>
      </c>
      <c r="I61" s="22">
        <v>10371.16</v>
      </c>
      <c r="J61" s="22">
        <v>2592.79</v>
      </c>
      <c r="K61" s="22"/>
      <c r="L61" s="22">
        <v>7778.37</v>
      </c>
      <c r="M61" s="22"/>
      <c r="N61" s="22"/>
      <c r="O61" s="22"/>
      <c r="P61" s="22"/>
      <c r="Q61" s="22"/>
      <c r="R61" s="22"/>
      <c r="S61" s="22"/>
      <c r="T61" s="22"/>
      <c r="U61" s="22"/>
      <c r="V61" s="22"/>
      <c r="W61" s="22"/>
    </row>
    <row r="62" ht="41" customHeight="1" spans="1:23">
      <c r="A62" s="117" t="s">
        <v>49</v>
      </c>
      <c r="B62" s="110" t="s">
        <v>263</v>
      </c>
      <c r="C62" s="23" t="s">
        <v>227</v>
      </c>
      <c r="D62" s="23" t="s">
        <v>75</v>
      </c>
      <c r="E62" s="23" t="s">
        <v>76</v>
      </c>
      <c r="F62" s="23" t="s">
        <v>244</v>
      </c>
      <c r="G62" s="23" t="s">
        <v>245</v>
      </c>
      <c r="H62" s="22">
        <v>8000</v>
      </c>
      <c r="I62" s="22">
        <v>8000</v>
      </c>
      <c r="J62" s="22">
        <v>2000</v>
      </c>
      <c r="K62" s="22"/>
      <c r="L62" s="22">
        <v>6000</v>
      </c>
      <c r="M62" s="22"/>
      <c r="N62" s="22"/>
      <c r="O62" s="22"/>
      <c r="P62" s="22"/>
      <c r="Q62" s="22"/>
      <c r="R62" s="22"/>
      <c r="S62" s="22"/>
      <c r="T62" s="22"/>
      <c r="U62" s="22"/>
      <c r="V62" s="22"/>
      <c r="W62" s="22"/>
    </row>
    <row r="63" ht="41" customHeight="1" spans="1:23">
      <c r="A63" s="117" t="s">
        <v>49</v>
      </c>
      <c r="B63" s="110" t="s">
        <v>263</v>
      </c>
      <c r="C63" s="23" t="s">
        <v>227</v>
      </c>
      <c r="D63" s="23" t="s">
        <v>75</v>
      </c>
      <c r="E63" s="23" t="s">
        <v>76</v>
      </c>
      <c r="F63" s="23" t="s">
        <v>248</v>
      </c>
      <c r="G63" s="23" t="s">
        <v>249</v>
      </c>
      <c r="H63" s="22">
        <v>6800</v>
      </c>
      <c r="I63" s="22">
        <v>6800</v>
      </c>
      <c r="J63" s="22">
        <v>1700</v>
      </c>
      <c r="K63" s="22"/>
      <c r="L63" s="22">
        <v>5100</v>
      </c>
      <c r="M63" s="22"/>
      <c r="N63" s="22"/>
      <c r="O63" s="22"/>
      <c r="P63" s="22"/>
      <c r="Q63" s="22"/>
      <c r="R63" s="22"/>
      <c r="S63" s="22"/>
      <c r="T63" s="22"/>
      <c r="U63" s="22"/>
      <c r="V63" s="22"/>
      <c r="W63" s="22"/>
    </row>
    <row r="64" ht="41" customHeight="1" spans="1:23">
      <c r="A64" s="117" t="s">
        <v>49</v>
      </c>
      <c r="B64" s="110" t="s">
        <v>263</v>
      </c>
      <c r="C64" s="23" t="s">
        <v>227</v>
      </c>
      <c r="D64" s="23" t="s">
        <v>75</v>
      </c>
      <c r="E64" s="23" t="s">
        <v>76</v>
      </c>
      <c r="F64" s="23" t="s">
        <v>266</v>
      </c>
      <c r="G64" s="23" t="s">
        <v>267</v>
      </c>
      <c r="H64" s="22">
        <v>5000</v>
      </c>
      <c r="I64" s="22">
        <v>5000</v>
      </c>
      <c r="J64" s="22">
        <v>1250</v>
      </c>
      <c r="K64" s="22"/>
      <c r="L64" s="22">
        <v>3750</v>
      </c>
      <c r="M64" s="22"/>
      <c r="N64" s="22"/>
      <c r="O64" s="22"/>
      <c r="P64" s="22"/>
      <c r="Q64" s="22"/>
      <c r="R64" s="22"/>
      <c r="S64" s="22"/>
      <c r="T64" s="22"/>
      <c r="U64" s="22"/>
      <c r="V64" s="22"/>
      <c r="W64" s="22"/>
    </row>
    <row r="65" ht="41" customHeight="1" spans="1:23">
      <c r="A65" s="117" t="s">
        <v>49</v>
      </c>
      <c r="B65" s="110" t="s">
        <v>263</v>
      </c>
      <c r="C65" s="23" t="s">
        <v>227</v>
      </c>
      <c r="D65" s="23" t="s">
        <v>75</v>
      </c>
      <c r="E65" s="23" t="s">
        <v>76</v>
      </c>
      <c r="F65" s="23" t="s">
        <v>268</v>
      </c>
      <c r="G65" s="23" t="s">
        <v>269</v>
      </c>
      <c r="H65" s="22">
        <v>3400</v>
      </c>
      <c r="I65" s="22">
        <v>3400</v>
      </c>
      <c r="J65" s="22">
        <v>850</v>
      </c>
      <c r="K65" s="22"/>
      <c r="L65" s="22">
        <v>2550</v>
      </c>
      <c r="M65" s="22"/>
      <c r="N65" s="22"/>
      <c r="O65" s="22"/>
      <c r="P65" s="22"/>
      <c r="Q65" s="22"/>
      <c r="R65" s="22"/>
      <c r="S65" s="22"/>
      <c r="T65" s="22"/>
      <c r="U65" s="22"/>
      <c r="V65" s="22"/>
      <c r="W65" s="22"/>
    </row>
    <row r="66" ht="41" customHeight="1" spans="1:23">
      <c r="A66" s="117" t="s">
        <v>49</v>
      </c>
      <c r="B66" s="110" t="s">
        <v>263</v>
      </c>
      <c r="C66" s="23" t="s">
        <v>227</v>
      </c>
      <c r="D66" s="23" t="s">
        <v>75</v>
      </c>
      <c r="E66" s="23" t="s">
        <v>76</v>
      </c>
      <c r="F66" s="23" t="s">
        <v>270</v>
      </c>
      <c r="G66" s="23" t="s">
        <v>271</v>
      </c>
      <c r="H66" s="22">
        <v>2550</v>
      </c>
      <c r="I66" s="22">
        <v>2550</v>
      </c>
      <c r="J66" s="22">
        <v>637.5</v>
      </c>
      <c r="K66" s="22"/>
      <c r="L66" s="22">
        <v>1912.5</v>
      </c>
      <c r="M66" s="22"/>
      <c r="N66" s="22"/>
      <c r="O66" s="22"/>
      <c r="P66" s="22"/>
      <c r="Q66" s="22"/>
      <c r="R66" s="22"/>
      <c r="S66" s="22"/>
      <c r="T66" s="22"/>
      <c r="U66" s="22"/>
      <c r="V66" s="22"/>
      <c r="W66" s="22"/>
    </row>
    <row r="67" ht="41" customHeight="1" spans="1:23">
      <c r="A67" s="117" t="s">
        <v>49</v>
      </c>
      <c r="B67" s="110" t="s">
        <v>263</v>
      </c>
      <c r="C67" s="23" t="s">
        <v>227</v>
      </c>
      <c r="D67" s="23" t="s">
        <v>75</v>
      </c>
      <c r="E67" s="23" t="s">
        <v>76</v>
      </c>
      <c r="F67" s="23" t="s">
        <v>250</v>
      </c>
      <c r="G67" s="23" t="s">
        <v>251</v>
      </c>
      <c r="H67" s="22">
        <v>92953.9</v>
      </c>
      <c r="I67" s="22">
        <v>92953.9</v>
      </c>
      <c r="J67" s="22">
        <v>23238.48</v>
      </c>
      <c r="K67" s="22"/>
      <c r="L67" s="22">
        <v>69715.42</v>
      </c>
      <c r="M67" s="22"/>
      <c r="N67" s="22"/>
      <c r="O67" s="22"/>
      <c r="P67" s="22"/>
      <c r="Q67" s="22"/>
      <c r="R67" s="22"/>
      <c r="S67" s="22"/>
      <c r="T67" s="22"/>
      <c r="U67" s="22"/>
      <c r="V67" s="22"/>
      <c r="W67" s="22"/>
    </row>
    <row r="68" ht="41" customHeight="1" spans="1:23">
      <c r="A68" s="117" t="s">
        <v>49</v>
      </c>
      <c r="B68" s="110" t="s">
        <v>263</v>
      </c>
      <c r="C68" s="23" t="s">
        <v>227</v>
      </c>
      <c r="D68" s="23" t="s">
        <v>75</v>
      </c>
      <c r="E68" s="23" t="s">
        <v>76</v>
      </c>
      <c r="F68" s="23" t="s">
        <v>272</v>
      </c>
      <c r="G68" s="23" t="s">
        <v>273</v>
      </c>
      <c r="H68" s="22">
        <v>5000</v>
      </c>
      <c r="I68" s="22">
        <v>5000</v>
      </c>
      <c r="J68" s="22">
        <v>1250</v>
      </c>
      <c r="K68" s="22"/>
      <c r="L68" s="22">
        <v>3750</v>
      </c>
      <c r="M68" s="22"/>
      <c r="N68" s="22"/>
      <c r="O68" s="22"/>
      <c r="P68" s="22"/>
      <c r="Q68" s="22"/>
      <c r="R68" s="22"/>
      <c r="S68" s="22"/>
      <c r="T68" s="22"/>
      <c r="U68" s="22"/>
      <c r="V68" s="22"/>
      <c r="W68" s="22"/>
    </row>
    <row r="69" ht="41" customHeight="1" spans="1:23">
      <c r="A69" s="117" t="s">
        <v>49</v>
      </c>
      <c r="B69" s="110" t="s">
        <v>263</v>
      </c>
      <c r="C69" s="23" t="s">
        <v>227</v>
      </c>
      <c r="D69" s="23" t="s">
        <v>75</v>
      </c>
      <c r="E69" s="23" t="s">
        <v>76</v>
      </c>
      <c r="F69" s="23" t="s">
        <v>228</v>
      </c>
      <c r="G69" s="23" t="s">
        <v>229</v>
      </c>
      <c r="H69" s="22">
        <v>22808.55</v>
      </c>
      <c r="I69" s="22">
        <v>22808.55</v>
      </c>
      <c r="J69" s="22">
        <v>5702.14</v>
      </c>
      <c r="K69" s="22"/>
      <c r="L69" s="22">
        <v>17106.41</v>
      </c>
      <c r="M69" s="22"/>
      <c r="N69" s="22"/>
      <c r="O69" s="22"/>
      <c r="P69" s="22"/>
      <c r="Q69" s="22"/>
      <c r="R69" s="22"/>
      <c r="S69" s="22"/>
      <c r="T69" s="22"/>
      <c r="U69" s="22"/>
      <c r="V69" s="22"/>
      <c r="W69" s="22"/>
    </row>
    <row r="70" ht="41" customHeight="1" spans="1:23">
      <c r="A70" s="117" t="s">
        <v>49</v>
      </c>
      <c r="B70" s="110" t="s">
        <v>263</v>
      </c>
      <c r="C70" s="23" t="s">
        <v>227</v>
      </c>
      <c r="D70" s="23" t="s">
        <v>83</v>
      </c>
      <c r="E70" s="23" t="s">
        <v>84</v>
      </c>
      <c r="F70" s="23" t="s">
        <v>228</v>
      </c>
      <c r="G70" s="23" t="s">
        <v>229</v>
      </c>
      <c r="H70" s="22">
        <v>19440</v>
      </c>
      <c r="I70" s="22">
        <v>19440</v>
      </c>
      <c r="J70" s="22">
        <v>4860</v>
      </c>
      <c r="K70" s="22"/>
      <c r="L70" s="22">
        <v>14580</v>
      </c>
      <c r="M70" s="22"/>
      <c r="N70" s="22"/>
      <c r="O70" s="22"/>
      <c r="P70" s="22"/>
      <c r="Q70" s="22"/>
      <c r="R70" s="22"/>
      <c r="S70" s="22"/>
      <c r="T70" s="22"/>
      <c r="U70" s="22"/>
      <c r="V70" s="22"/>
      <c r="W70" s="22"/>
    </row>
    <row r="71" ht="31.4" customHeight="1" spans="1:23">
      <c r="A71" s="116" t="s">
        <v>51</v>
      </c>
      <c r="B71" s="23"/>
      <c r="C71" s="23"/>
      <c r="D71" s="23"/>
      <c r="E71" s="23"/>
      <c r="F71" s="23"/>
      <c r="G71" s="23"/>
      <c r="H71" s="22">
        <v>10904433.86</v>
      </c>
      <c r="I71" s="22">
        <v>10904433.86</v>
      </c>
      <c r="J71" s="22">
        <v>2728403.18</v>
      </c>
      <c r="K71" s="22"/>
      <c r="L71" s="22">
        <v>8176030.68</v>
      </c>
      <c r="M71" s="22"/>
      <c r="N71" s="22"/>
      <c r="O71" s="22"/>
      <c r="P71" s="22"/>
      <c r="Q71" s="22"/>
      <c r="R71" s="22"/>
      <c r="S71" s="22"/>
      <c r="T71" s="22"/>
      <c r="U71" s="22"/>
      <c r="V71" s="22"/>
      <c r="W71" s="22"/>
    </row>
    <row r="72" ht="31.4" customHeight="1" spans="1:23">
      <c r="A72" s="117" t="s">
        <v>51</v>
      </c>
      <c r="B72" s="110" t="s">
        <v>274</v>
      </c>
      <c r="C72" s="23" t="s">
        <v>255</v>
      </c>
      <c r="D72" s="23" t="s">
        <v>122</v>
      </c>
      <c r="E72" s="23" t="s">
        <v>123</v>
      </c>
      <c r="F72" s="23" t="s">
        <v>193</v>
      </c>
      <c r="G72" s="23" t="s">
        <v>194</v>
      </c>
      <c r="H72" s="22">
        <v>2634468</v>
      </c>
      <c r="I72" s="22">
        <v>2634468</v>
      </c>
      <c r="J72" s="22">
        <v>658617</v>
      </c>
      <c r="K72" s="22"/>
      <c r="L72" s="22">
        <v>1975851</v>
      </c>
      <c r="M72" s="22"/>
      <c r="N72" s="22"/>
      <c r="O72" s="22"/>
      <c r="P72" s="22"/>
      <c r="Q72" s="22"/>
      <c r="R72" s="22"/>
      <c r="S72" s="22"/>
      <c r="T72" s="22"/>
      <c r="U72" s="22"/>
      <c r="V72" s="22"/>
      <c r="W72" s="22"/>
    </row>
    <row r="73" ht="31.4" customHeight="1" spans="1:23">
      <c r="A73" s="117" t="s">
        <v>51</v>
      </c>
      <c r="B73" s="110" t="s">
        <v>274</v>
      </c>
      <c r="C73" s="23" t="s">
        <v>255</v>
      </c>
      <c r="D73" s="23" t="s">
        <v>122</v>
      </c>
      <c r="E73" s="23" t="s">
        <v>123</v>
      </c>
      <c r="F73" s="23" t="s">
        <v>195</v>
      </c>
      <c r="G73" s="23" t="s">
        <v>196</v>
      </c>
      <c r="H73" s="22">
        <v>480</v>
      </c>
      <c r="I73" s="22">
        <v>480</v>
      </c>
      <c r="J73" s="22">
        <v>120</v>
      </c>
      <c r="K73" s="22"/>
      <c r="L73" s="22">
        <v>360</v>
      </c>
      <c r="M73" s="22"/>
      <c r="N73" s="22"/>
      <c r="O73" s="22"/>
      <c r="P73" s="22"/>
      <c r="Q73" s="22"/>
      <c r="R73" s="22"/>
      <c r="S73" s="22"/>
      <c r="T73" s="22"/>
      <c r="U73" s="22"/>
      <c r="V73" s="22"/>
      <c r="W73" s="22"/>
    </row>
    <row r="74" ht="31.4" customHeight="1" spans="1:23">
      <c r="A74" s="117" t="s">
        <v>51</v>
      </c>
      <c r="B74" s="110" t="s">
        <v>274</v>
      </c>
      <c r="C74" s="23" t="s">
        <v>255</v>
      </c>
      <c r="D74" s="23" t="s">
        <v>122</v>
      </c>
      <c r="E74" s="23" t="s">
        <v>123</v>
      </c>
      <c r="F74" s="23" t="s">
        <v>197</v>
      </c>
      <c r="G74" s="23" t="s">
        <v>198</v>
      </c>
      <c r="H74" s="22">
        <v>219539</v>
      </c>
      <c r="I74" s="22">
        <v>219539</v>
      </c>
      <c r="J74" s="22">
        <v>54884.75</v>
      </c>
      <c r="K74" s="22"/>
      <c r="L74" s="22">
        <v>164654.25</v>
      </c>
      <c r="M74" s="22"/>
      <c r="N74" s="22"/>
      <c r="O74" s="22"/>
      <c r="P74" s="22"/>
      <c r="Q74" s="22"/>
      <c r="R74" s="22"/>
      <c r="S74" s="22"/>
      <c r="T74" s="22"/>
      <c r="U74" s="22"/>
      <c r="V74" s="22"/>
      <c r="W74" s="22"/>
    </row>
    <row r="75" ht="31.4" customHeight="1" spans="1:23">
      <c r="A75" s="117" t="s">
        <v>51</v>
      </c>
      <c r="B75" s="110" t="s">
        <v>274</v>
      </c>
      <c r="C75" s="23" t="s">
        <v>255</v>
      </c>
      <c r="D75" s="23" t="s">
        <v>122</v>
      </c>
      <c r="E75" s="23" t="s">
        <v>123</v>
      </c>
      <c r="F75" s="23" t="s">
        <v>256</v>
      </c>
      <c r="G75" s="23" t="s">
        <v>257</v>
      </c>
      <c r="H75" s="22">
        <v>4543920</v>
      </c>
      <c r="I75" s="22">
        <v>4543920</v>
      </c>
      <c r="J75" s="22">
        <v>1135980</v>
      </c>
      <c r="K75" s="22"/>
      <c r="L75" s="22">
        <v>3407940</v>
      </c>
      <c r="M75" s="22"/>
      <c r="N75" s="22"/>
      <c r="O75" s="22"/>
      <c r="P75" s="22"/>
      <c r="Q75" s="22"/>
      <c r="R75" s="22"/>
      <c r="S75" s="22"/>
      <c r="T75" s="22"/>
      <c r="U75" s="22"/>
      <c r="V75" s="22"/>
      <c r="W75" s="22"/>
    </row>
    <row r="76" ht="31.4" customHeight="1" spans="1:23">
      <c r="A76" s="117" t="s">
        <v>51</v>
      </c>
      <c r="B76" s="110" t="s">
        <v>275</v>
      </c>
      <c r="C76" s="23" t="s">
        <v>200</v>
      </c>
      <c r="D76" s="23" t="s">
        <v>85</v>
      </c>
      <c r="E76" s="23" t="s">
        <v>86</v>
      </c>
      <c r="F76" s="23" t="s">
        <v>201</v>
      </c>
      <c r="G76" s="23" t="s">
        <v>202</v>
      </c>
      <c r="H76" s="22">
        <v>1010868.32</v>
      </c>
      <c r="I76" s="22">
        <v>1010868.32</v>
      </c>
      <c r="J76" s="22">
        <v>252717.08</v>
      </c>
      <c r="K76" s="22"/>
      <c r="L76" s="22">
        <v>758151.24</v>
      </c>
      <c r="M76" s="22"/>
      <c r="N76" s="22"/>
      <c r="O76" s="22"/>
      <c r="P76" s="22"/>
      <c r="Q76" s="22"/>
      <c r="R76" s="22"/>
      <c r="S76" s="22"/>
      <c r="T76" s="22"/>
      <c r="U76" s="22"/>
      <c r="V76" s="22"/>
      <c r="W76" s="22"/>
    </row>
    <row r="77" ht="31.4" customHeight="1" spans="1:23">
      <c r="A77" s="117" t="s">
        <v>51</v>
      </c>
      <c r="B77" s="110" t="s">
        <v>275</v>
      </c>
      <c r="C77" s="23" t="s">
        <v>200</v>
      </c>
      <c r="D77" s="23" t="s">
        <v>89</v>
      </c>
      <c r="E77" s="23" t="s">
        <v>88</v>
      </c>
      <c r="F77" s="23" t="s">
        <v>203</v>
      </c>
      <c r="G77" s="23" t="s">
        <v>204</v>
      </c>
      <c r="H77" s="22">
        <v>48844.57</v>
      </c>
      <c r="I77" s="22">
        <v>48844.57</v>
      </c>
      <c r="J77" s="22">
        <v>12211.14</v>
      </c>
      <c r="K77" s="22"/>
      <c r="L77" s="22">
        <v>36633.43</v>
      </c>
      <c r="M77" s="22"/>
      <c r="N77" s="22"/>
      <c r="O77" s="22"/>
      <c r="P77" s="22"/>
      <c r="Q77" s="22"/>
      <c r="R77" s="22"/>
      <c r="S77" s="22"/>
      <c r="T77" s="22"/>
      <c r="U77" s="22"/>
      <c r="V77" s="22"/>
      <c r="W77" s="22"/>
    </row>
    <row r="78" ht="31.4" customHeight="1" spans="1:23">
      <c r="A78" s="117" t="s">
        <v>51</v>
      </c>
      <c r="B78" s="110" t="s">
        <v>275</v>
      </c>
      <c r="C78" s="23" t="s">
        <v>200</v>
      </c>
      <c r="D78" s="23" t="s">
        <v>96</v>
      </c>
      <c r="E78" s="23" t="s">
        <v>97</v>
      </c>
      <c r="F78" s="23" t="s">
        <v>205</v>
      </c>
      <c r="G78" s="23" t="s">
        <v>206</v>
      </c>
      <c r="H78" s="22">
        <v>682336.12</v>
      </c>
      <c r="I78" s="22">
        <v>682336.12</v>
      </c>
      <c r="J78" s="22">
        <v>170584.03</v>
      </c>
      <c r="K78" s="22"/>
      <c r="L78" s="22">
        <v>511752.09</v>
      </c>
      <c r="M78" s="22"/>
      <c r="N78" s="22"/>
      <c r="O78" s="22"/>
      <c r="P78" s="22"/>
      <c r="Q78" s="22"/>
      <c r="R78" s="22"/>
      <c r="S78" s="22"/>
      <c r="T78" s="22"/>
      <c r="U78" s="22"/>
      <c r="V78" s="22"/>
      <c r="W78" s="22"/>
    </row>
    <row r="79" ht="31.4" customHeight="1" spans="1:23">
      <c r="A79" s="117" t="s">
        <v>51</v>
      </c>
      <c r="B79" s="110" t="s">
        <v>275</v>
      </c>
      <c r="C79" s="23" t="s">
        <v>200</v>
      </c>
      <c r="D79" s="23" t="s">
        <v>98</v>
      </c>
      <c r="E79" s="23" t="s">
        <v>99</v>
      </c>
      <c r="F79" s="23" t="s">
        <v>209</v>
      </c>
      <c r="G79" s="23" t="s">
        <v>210</v>
      </c>
      <c r="H79" s="22">
        <v>335418.54</v>
      </c>
      <c r="I79" s="22">
        <v>335418.54</v>
      </c>
      <c r="J79" s="22">
        <v>83854.64</v>
      </c>
      <c r="K79" s="22"/>
      <c r="L79" s="22">
        <v>251563.9</v>
      </c>
      <c r="M79" s="22"/>
      <c r="N79" s="22"/>
      <c r="O79" s="22"/>
      <c r="P79" s="22"/>
      <c r="Q79" s="22"/>
      <c r="R79" s="22"/>
      <c r="S79" s="22"/>
      <c r="T79" s="22"/>
      <c r="U79" s="22"/>
      <c r="V79" s="22"/>
      <c r="W79" s="22"/>
    </row>
    <row r="80" ht="31.4" customHeight="1" spans="1:23">
      <c r="A80" s="117" t="s">
        <v>51</v>
      </c>
      <c r="B80" s="110" t="s">
        <v>275</v>
      </c>
      <c r="C80" s="23" t="s">
        <v>200</v>
      </c>
      <c r="D80" s="23" t="s">
        <v>100</v>
      </c>
      <c r="E80" s="23" t="s">
        <v>101</v>
      </c>
      <c r="F80" s="23" t="s">
        <v>203</v>
      </c>
      <c r="G80" s="23" t="s">
        <v>204</v>
      </c>
      <c r="H80" s="22">
        <v>28080</v>
      </c>
      <c r="I80" s="22">
        <v>28080</v>
      </c>
      <c r="J80" s="22">
        <v>28080</v>
      </c>
      <c r="K80" s="22"/>
      <c r="L80" s="22"/>
      <c r="M80" s="22"/>
      <c r="N80" s="22"/>
      <c r="O80" s="22"/>
      <c r="P80" s="22"/>
      <c r="Q80" s="22"/>
      <c r="R80" s="22"/>
      <c r="S80" s="22"/>
      <c r="T80" s="22"/>
      <c r="U80" s="22"/>
      <c r="V80" s="22"/>
      <c r="W80" s="22"/>
    </row>
    <row r="81" ht="31.4" customHeight="1" spans="1:23">
      <c r="A81" s="117" t="s">
        <v>51</v>
      </c>
      <c r="B81" s="110" t="s">
        <v>276</v>
      </c>
      <c r="C81" s="23" t="s">
        <v>107</v>
      </c>
      <c r="D81" s="23" t="s">
        <v>106</v>
      </c>
      <c r="E81" s="23" t="s">
        <v>107</v>
      </c>
      <c r="F81" s="23" t="s">
        <v>212</v>
      </c>
      <c r="G81" s="23" t="s">
        <v>107</v>
      </c>
      <c r="H81" s="22">
        <v>660928.68</v>
      </c>
      <c r="I81" s="22">
        <v>660928.68</v>
      </c>
      <c r="J81" s="22">
        <v>165232.17</v>
      </c>
      <c r="K81" s="22"/>
      <c r="L81" s="22">
        <v>495696.51</v>
      </c>
      <c r="M81" s="22"/>
      <c r="N81" s="22"/>
      <c r="O81" s="22"/>
      <c r="P81" s="22"/>
      <c r="Q81" s="22"/>
      <c r="R81" s="22"/>
      <c r="S81" s="22"/>
      <c r="T81" s="22"/>
      <c r="U81" s="22"/>
      <c r="V81" s="22"/>
      <c r="W81" s="22"/>
    </row>
    <row r="82" ht="31.4" customHeight="1" spans="1:23">
      <c r="A82" s="117" t="s">
        <v>51</v>
      </c>
      <c r="B82" s="110" t="s">
        <v>277</v>
      </c>
      <c r="C82" s="23" t="s">
        <v>214</v>
      </c>
      <c r="D82" s="23" t="s">
        <v>122</v>
      </c>
      <c r="E82" s="23" t="s">
        <v>123</v>
      </c>
      <c r="F82" s="23" t="s">
        <v>215</v>
      </c>
      <c r="G82" s="23" t="s">
        <v>216</v>
      </c>
      <c r="H82" s="22">
        <v>52000</v>
      </c>
      <c r="I82" s="22">
        <v>52000</v>
      </c>
      <c r="J82" s="22"/>
      <c r="K82" s="22"/>
      <c r="L82" s="22">
        <v>52000</v>
      </c>
      <c r="M82" s="22"/>
      <c r="N82" s="22"/>
      <c r="O82" s="22"/>
      <c r="P82" s="22"/>
      <c r="Q82" s="22"/>
      <c r="R82" s="22"/>
      <c r="S82" s="22"/>
      <c r="T82" s="22"/>
      <c r="U82" s="22"/>
      <c r="V82" s="22"/>
      <c r="W82" s="22"/>
    </row>
    <row r="83" ht="31.4" customHeight="1" spans="1:23">
      <c r="A83" s="117" t="s">
        <v>51</v>
      </c>
      <c r="B83" s="110" t="s">
        <v>278</v>
      </c>
      <c r="C83" s="23" t="s">
        <v>172</v>
      </c>
      <c r="D83" s="23" t="s">
        <v>122</v>
      </c>
      <c r="E83" s="23" t="s">
        <v>123</v>
      </c>
      <c r="F83" s="23" t="s">
        <v>218</v>
      </c>
      <c r="G83" s="23" t="s">
        <v>172</v>
      </c>
      <c r="H83" s="22">
        <v>4000</v>
      </c>
      <c r="I83" s="22">
        <v>4000</v>
      </c>
      <c r="J83" s="22">
        <v>1000</v>
      </c>
      <c r="K83" s="22"/>
      <c r="L83" s="22">
        <v>3000</v>
      </c>
      <c r="M83" s="22"/>
      <c r="N83" s="22"/>
      <c r="O83" s="22"/>
      <c r="P83" s="22"/>
      <c r="Q83" s="22"/>
      <c r="R83" s="22"/>
      <c r="S83" s="22"/>
      <c r="T83" s="22"/>
      <c r="U83" s="22"/>
      <c r="V83" s="22"/>
      <c r="W83" s="22"/>
    </row>
    <row r="84" ht="31.4" customHeight="1" spans="1:23">
      <c r="A84" s="117" t="s">
        <v>51</v>
      </c>
      <c r="B84" s="110" t="s">
        <v>279</v>
      </c>
      <c r="C84" s="23" t="s">
        <v>224</v>
      </c>
      <c r="D84" s="23" t="s">
        <v>122</v>
      </c>
      <c r="E84" s="23" t="s">
        <v>123</v>
      </c>
      <c r="F84" s="23" t="s">
        <v>225</v>
      </c>
      <c r="G84" s="23" t="s">
        <v>224</v>
      </c>
      <c r="H84" s="22">
        <v>147968.14</v>
      </c>
      <c r="I84" s="22">
        <v>147968.14</v>
      </c>
      <c r="J84" s="22">
        <v>36992.04</v>
      </c>
      <c r="K84" s="22"/>
      <c r="L84" s="22">
        <v>110976.1</v>
      </c>
      <c r="M84" s="22"/>
      <c r="N84" s="22"/>
      <c r="O84" s="22"/>
      <c r="P84" s="22"/>
      <c r="Q84" s="22"/>
      <c r="R84" s="22"/>
      <c r="S84" s="22"/>
      <c r="T84" s="22"/>
      <c r="U84" s="22"/>
      <c r="V84" s="22"/>
      <c r="W84" s="22"/>
    </row>
    <row r="85" ht="31.4" customHeight="1" spans="1:23">
      <c r="A85" s="117" t="s">
        <v>51</v>
      </c>
      <c r="B85" s="110" t="s">
        <v>280</v>
      </c>
      <c r="C85" s="23" t="s">
        <v>227</v>
      </c>
      <c r="D85" s="23" t="s">
        <v>83</v>
      </c>
      <c r="E85" s="23" t="s">
        <v>84</v>
      </c>
      <c r="F85" s="23" t="s">
        <v>228</v>
      </c>
      <c r="G85" s="23" t="s">
        <v>229</v>
      </c>
      <c r="H85" s="22">
        <v>6480</v>
      </c>
      <c r="I85" s="22">
        <v>6480</v>
      </c>
      <c r="J85" s="22">
        <v>1620</v>
      </c>
      <c r="K85" s="22"/>
      <c r="L85" s="22">
        <v>4860</v>
      </c>
      <c r="M85" s="22"/>
      <c r="N85" s="22"/>
      <c r="O85" s="22"/>
      <c r="P85" s="22"/>
      <c r="Q85" s="22"/>
      <c r="R85" s="22"/>
      <c r="S85" s="22"/>
      <c r="T85" s="22"/>
      <c r="U85" s="22"/>
      <c r="V85" s="22"/>
      <c r="W85" s="22"/>
    </row>
    <row r="86" ht="31.4" customHeight="1" spans="1:23">
      <c r="A86" s="117" t="s">
        <v>51</v>
      </c>
      <c r="B86" s="110" t="s">
        <v>280</v>
      </c>
      <c r="C86" s="23" t="s">
        <v>227</v>
      </c>
      <c r="D86" s="23" t="s">
        <v>122</v>
      </c>
      <c r="E86" s="23" t="s">
        <v>123</v>
      </c>
      <c r="F86" s="23" t="s">
        <v>230</v>
      </c>
      <c r="G86" s="23" t="s">
        <v>231</v>
      </c>
      <c r="H86" s="22">
        <v>19061.28</v>
      </c>
      <c r="I86" s="22">
        <v>19061.28</v>
      </c>
      <c r="J86" s="22"/>
      <c r="K86" s="22"/>
      <c r="L86" s="22">
        <v>19061.28</v>
      </c>
      <c r="M86" s="22"/>
      <c r="N86" s="22"/>
      <c r="O86" s="22"/>
      <c r="P86" s="22"/>
      <c r="Q86" s="22"/>
      <c r="R86" s="22"/>
      <c r="S86" s="22"/>
      <c r="T86" s="22"/>
      <c r="U86" s="22"/>
      <c r="V86" s="22"/>
      <c r="W86" s="22"/>
    </row>
    <row r="87" ht="31.4" customHeight="1" spans="1:23">
      <c r="A87" s="117" t="s">
        <v>51</v>
      </c>
      <c r="B87" s="110" t="s">
        <v>280</v>
      </c>
      <c r="C87" s="23" t="s">
        <v>227</v>
      </c>
      <c r="D87" s="23" t="s">
        <v>122</v>
      </c>
      <c r="E87" s="23" t="s">
        <v>123</v>
      </c>
      <c r="F87" s="23" t="s">
        <v>232</v>
      </c>
      <c r="G87" s="23" t="s">
        <v>233</v>
      </c>
      <c r="H87" s="22">
        <v>4000</v>
      </c>
      <c r="I87" s="22">
        <v>4000</v>
      </c>
      <c r="J87" s="22">
        <v>1000</v>
      </c>
      <c r="K87" s="22"/>
      <c r="L87" s="22">
        <v>3000</v>
      </c>
      <c r="M87" s="22"/>
      <c r="N87" s="22"/>
      <c r="O87" s="22"/>
      <c r="P87" s="22"/>
      <c r="Q87" s="22"/>
      <c r="R87" s="22"/>
      <c r="S87" s="22"/>
      <c r="T87" s="22"/>
      <c r="U87" s="22"/>
      <c r="V87" s="22"/>
      <c r="W87" s="22"/>
    </row>
    <row r="88" ht="31.4" customHeight="1" spans="1:23">
      <c r="A88" s="117" t="s">
        <v>51</v>
      </c>
      <c r="B88" s="110" t="s">
        <v>280</v>
      </c>
      <c r="C88" s="23" t="s">
        <v>227</v>
      </c>
      <c r="D88" s="23" t="s">
        <v>122</v>
      </c>
      <c r="E88" s="23" t="s">
        <v>123</v>
      </c>
      <c r="F88" s="23" t="s">
        <v>234</v>
      </c>
      <c r="G88" s="23" t="s">
        <v>235</v>
      </c>
      <c r="H88" s="22">
        <v>8347.22</v>
      </c>
      <c r="I88" s="22">
        <v>8347.22</v>
      </c>
      <c r="J88" s="22">
        <v>2086.81</v>
      </c>
      <c r="K88" s="22"/>
      <c r="L88" s="22">
        <v>6260.41</v>
      </c>
      <c r="M88" s="22"/>
      <c r="N88" s="22"/>
      <c r="O88" s="22"/>
      <c r="P88" s="22"/>
      <c r="Q88" s="22"/>
      <c r="R88" s="22"/>
      <c r="S88" s="22"/>
      <c r="T88" s="22"/>
      <c r="U88" s="22"/>
      <c r="V88" s="22"/>
      <c r="W88" s="22"/>
    </row>
    <row r="89" ht="31.4" customHeight="1" spans="1:23">
      <c r="A89" s="117" t="s">
        <v>51</v>
      </c>
      <c r="B89" s="110" t="s">
        <v>280</v>
      </c>
      <c r="C89" s="23" t="s">
        <v>227</v>
      </c>
      <c r="D89" s="23" t="s">
        <v>122</v>
      </c>
      <c r="E89" s="23" t="s">
        <v>123</v>
      </c>
      <c r="F89" s="23" t="s">
        <v>236</v>
      </c>
      <c r="G89" s="23" t="s">
        <v>237</v>
      </c>
      <c r="H89" s="22">
        <v>7995.1</v>
      </c>
      <c r="I89" s="22">
        <v>7995.1</v>
      </c>
      <c r="J89" s="22">
        <v>1998.78</v>
      </c>
      <c r="K89" s="22"/>
      <c r="L89" s="22">
        <v>5996.32</v>
      </c>
      <c r="M89" s="22"/>
      <c r="N89" s="22"/>
      <c r="O89" s="22"/>
      <c r="P89" s="22"/>
      <c r="Q89" s="22"/>
      <c r="R89" s="22"/>
      <c r="S89" s="22"/>
      <c r="T89" s="22"/>
      <c r="U89" s="22"/>
      <c r="V89" s="22"/>
      <c r="W89" s="22"/>
    </row>
    <row r="90" ht="31.4" customHeight="1" spans="1:23">
      <c r="A90" s="117" t="s">
        <v>51</v>
      </c>
      <c r="B90" s="110" t="s">
        <v>280</v>
      </c>
      <c r="C90" s="23" t="s">
        <v>227</v>
      </c>
      <c r="D90" s="23" t="s">
        <v>122</v>
      </c>
      <c r="E90" s="23" t="s">
        <v>123</v>
      </c>
      <c r="F90" s="23" t="s">
        <v>238</v>
      </c>
      <c r="G90" s="23" t="s">
        <v>239</v>
      </c>
      <c r="H90" s="22">
        <v>13817.07</v>
      </c>
      <c r="I90" s="22">
        <v>13817.07</v>
      </c>
      <c r="J90" s="22">
        <v>3454.27</v>
      </c>
      <c r="K90" s="22"/>
      <c r="L90" s="22">
        <v>10362.8</v>
      </c>
      <c r="M90" s="22"/>
      <c r="N90" s="22"/>
      <c r="O90" s="22"/>
      <c r="P90" s="22"/>
      <c r="Q90" s="22"/>
      <c r="R90" s="22"/>
      <c r="S90" s="22"/>
      <c r="T90" s="22"/>
      <c r="U90" s="22"/>
      <c r="V90" s="22"/>
      <c r="W90" s="22"/>
    </row>
    <row r="91" ht="31.4" customHeight="1" spans="1:23">
      <c r="A91" s="117" t="s">
        <v>51</v>
      </c>
      <c r="B91" s="110" t="s">
        <v>280</v>
      </c>
      <c r="C91" s="23" t="s">
        <v>227</v>
      </c>
      <c r="D91" s="23" t="s">
        <v>122</v>
      </c>
      <c r="E91" s="23" t="s">
        <v>123</v>
      </c>
      <c r="F91" s="23" t="s">
        <v>240</v>
      </c>
      <c r="G91" s="23" t="s">
        <v>241</v>
      </c>
      <c r="H91" s="22">
        <v>10000</v>
      </c>
      <c r="I91" s="22">
        <v>10000</v>
      </c>
      <c r="J91" s="22">
        <v>2500</v>
      </c>
      <c r="K91" s="22"/>
      <c r="L91" s="22">
        <v>7500</v>
      </c>
      <c r="M91" s="22"/>
      <c r="N91" s="22"/>
      <c r="O91" s="22"/>
      <c r="P91" s="22"/>
      <c r="Q91" s="22"/>
      <c r="R91" s="22"/>
      <c r="S91" s="22"/>
      <c r="T91" s="22"/>
      <c r="U91" s="22"/>
      <c r="V91" s="22"/>
      <c r="W91" s="22"/>
    </row>
    <row r="92" ht="31.4" customHeight="1" spans="1:23">
      <c r="A92" s="117" t="s">
        <v>51</v>
      </c>
      <c r="B92" s="110" t="s">
        <v>280</v>
      </c>
      <c r="C92" s="23" t="s">
        <v>227</v>
      </c>
      <c r="D92" s="23" t="s">
        <v>122</v>
      </c>
      <c r="E92" s="23" t="s">
        <v>123</v>
      </c>
      <c r="F92" s="23" t="s">
        <v>242</v>
      </c>
      <c r="G92" s="23" t="s">
        <v>243</v>
      </c>
      <c r="H92" s="22">
        <v>200584</v>
      </c>
      <c r="I92" s="22">
        <v>200584</v>
      </c>
      <c r="J92" s="22">
        <v>50146</v>
      </c>
      <c r="K92" s="22"/>
      <c r="L92" s="22">
        <v>150438</v>
      </c>
      <c r="M92" s="22"/>
      <c r="N92" s="22"/>
      <c r="O92" s="22"/>
      <c r="P92" s="22"/>
      <c r="Q92" s="22"/>
      <c r="R92" s="22"/>
      <c r="S92" s="22"/>
      <c r="T92" s="22"/>
      <c r="U92" s="22"/>
      <c r="V92" s="22"/>
      <c r="W92" s="22"/>
    </row>
    <row r="93" ht="31.4" customHeight="1" spans="1:23">
      <c r="A93" s="117" t="s">
        <v>51</v>
      </c>
      <c r="B93" s="110" t="s">
        <v>280</v>
      </c>
      <c r="C93" s="23" t="s">
        <v>227</v>
      </c>
      <c r="D93" s="23" t="s">
        <v>122</v>
      </c>
      <c r="E93" s="23" t="s">
        <v>123</v>
      </c>
      <c r="F93" s="23" t="s">
        <v>244</v>
      </c>
      <c r="G93" s="23" t="s">
        <v>245</v>
      </c>
      <c r="H93" s="22">
        <v>6239.7</v>
      </c>
      <c r="I93" s="22">
        <v>6239.7</v>
      </c>
      <c r="J93" s="22">
        <v>1559.93</v>
      </c>
      <c r="K93" s="22"/>
      <c r="L93" s="22">
        <v>4679.77</v>
      </c>
      <c r="M93" s="22"/>
      <c r="N93" s="22"/>
      <c r="O93" s="22"/>
      <c r="P93" s="22"/>
      <c r="Q93" s="22"/>
      <c r="R93" s="22"/>
      <c r="S93" s="22"/>
      <c r="T93" s="22"/>
      <c r="U93" s="22"/>
      <c r="V93" s="22"/>
      <c r="W93" s="22"/>
    </row>
    <row r="94" ht="31.4" customHeight="1" spans="1:23">
      <c r="A94" s="117" t="s">
        <v>51</v>
      </c>
      <c r="B94" s="110" t="s">
        <v>280</v>
      </c>
      <c r="C94" s="23" t="s">
        <v>227</v>
      </c>
      <c r="D94" s="23" t="s">
        <v>122</v>
      </c>
      <c r="E94" s="23" t="s">
        <v>123</v>
      </c>
      <c r="F94" s="23" t="s">
        <v>250</v>
      </c>
      <c r="G94" s="23" t="s">
        <v>251</v>
      </c>
      <c r="H94" s="22">
        <v>147968.14</v>
      </c>
      <c r="I94" s="22">
        <v>147968.14</v>
      </c>
      <c r="J94" s="22">
        <v>36992.04</v>
      </c>
      <c r="K94" s="22"/>
      <c r="L94" s="22">
        <v>110976.1</v>
      </c>
      <c r="M94" s="22"/>
      <c r="N94" s="22"/>
      <c r="O94" s="22"/>
      <c r="P94" s="22"/>
      <c r="Q94" s="22"/>
      <c r="R94" s="22"/>
      <c r="S94" s="22"/>
      <c r="T94" s="22"/>
      <c r="U94" s="22"/>
      <c r="V94" s="22"/>
      <c r="W94" s="22"/>
    </row>
    <row r="95" ht="31.4" customHeight="1" spans="1:23">
      <c r="A95" s="117" t="s">
        <v>51</v>
      </c>
      <c r="B95" s="110" t="s">
        <v>280</v>
      </c>
      <c r="C95" s="23" t="s">
        <v>227</v>
      </c>
      <c r="D95" s="23" t="s">
        <v>122</v>
      </c>
      <c r="E95" s="23" t="s">
        <v>123</v>
      </c>
      <c r="F95" s="23" t="s">
        <v>228</v>
      </c>
      <c r="G95" s="23" t="s">
        <v>229</v>
      </c>
      <c r="H95" s="22">
        <v>107089.98</v>
      </c>
      <c r="I95" s="22">
        <v>107089.98</v>
      </c>
      <c r="J95" s="22">
        <v>26772.5</v>
      </c>
      <c r="K95" s="22"/>
      <c r="L95" s="22">
        <v>80317.48</v>
      </c>
      <c r="M95" s="22"/>
      <c r="N95" s="22"/>
      <c r="O95" s="22"/>
      <c r="P95" s="22"/>
      <c r="Q95" s="22"/>
      <c r="R95" s="22"/>
      <c r="S95" s="22"/>
      <c r="T95" s="22"/>
      <c r="U95" s="22"/>
      <c r="V95" s="22"/>
      <c r="W95" s="22"/>
    </row>
    <row r="96" ht="31.4" customHeight="1" spans="1:23">
      <c r="A96" s="117" t="s">
        <v>51</v>
      </c>
      <c r="B96" s="110" t="s">
        <v>280</v>
      </c>
      <c r="C96" s="23" t="s">
        <v>227</v>
      </c>
      <c r="D96" s="23" t="s">
        <v>122</v>
      </c>
      <c r="E96" s="23" t="s">
        <v>123</v>
      </c>
      <c r="F96" s="23" t="s">
        <v>281</v>
      </c>
      <c r="G96" s="23" t="s">
        <v>282</v>
      </c>
      <c r="H96" s="22">
        <v>4000</v>
      </c>
      <c r="I96" s="22">
        <v>4000</v>
      </c>
      <c r="J96" s="22"/>
      <c r="K96" s="22"/>
      <c r="L96" s="22">
        <v>4000</v>
      </c>
      <c r="M96" s="22"/>
      <c r="N96" s="22"/>
      <c r="O96" s="22"/>
      <c r="P96" s="22"/>
      <c r="Q96" s="22"/>
      <c r="R96" s="22"/>
      <c r="S96" s="22"/>
      <c r="T96" s="22"/>
      <c r="U96" s="22"/>
      <c r="V96" s="22"/>
      <c r="W96" s="22"/>
    </row>
    <row r="97" ht="18.75" customHeight="1" spans="1:23">
      <c r="A97" s="31" t="s">
        <v>143</v>
      </c>
      <c r="B97" s="32"/>
      <c r="C97" s="32"/>
      <c r="D97" s="32"/>
      <c r="E97" s="32"/>
      <c r="F97" s="32"/>
      <c r="G97" s="33"/>
      <c r="H97" s="22">
        <v>36683244.5</v>
      </c>
      <c r="I97" s="22">
        <v>36683244.5</v>
      </c>
      <c r="J97" s="22">
        <v>8946461.59</v>
      </c>
      <c r="K97" s="22"/>
      <c r="L97" s="22">
        <v>27736782.91</v>
      </c>
      <c r="M97" s="22"/>
      <c r="N97" s="22"/>
      <c r="O97" s="22"/>
      <c r="P97" s="22"/>
      <c r="Q97" s="22"/>
      <c r="R97" s="22"/>
      <c r="S97" s="22"/>
      <c r="T97" s="22"/>
      <c r="U97" s="22"/>
      <c r="V97" s="22"/>
      <c r="W97" s="22"/>
    </row>
  </sheetData>
  <mergeCells count="30">
    <mergeCell ref="A2:W2"/>
    <mergeCell ref="A3:G3"/>
    <mergeCell ref="H4:W4"/>
    <mergeCell ref="I5:M5"/>
    <mergeCell ref="N5:P5"/>
    <mergeCell ref="R5:W5"/>
    <mergeCell ref="A97:G9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700694444444445" right="0.700694444444445" top="0.314583333333333" bottom="0.314583333333333" header="0.298611111111111" footer="0.298611111111111"/>
  <pageSetup paperSize="9" scale="5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6"/>
  <sheetViews>
    <sheetView showZeros="0" zoomScale="40" zoomScaleNormal="40" workbookViewId="0">
      <selection activeCell="T5" sqref="T5:T6"/>
    </sheetView>
  </sheetViews>
  <sheetFormatPr defaultColWidth="9.17592592592593" defaultRowHeight="14.25" customHeight="1"/>
  <cols>
    <col min="1" max="1" width="10.8333333333333" customWidth="1"/>
    <col min="2" max="2" width="14.3796296296296" customWidth="1"/>
    <col min="3" max="3" width="22.787037037037" customWidth="1"/>
    <col min="4" max="4" width="25.6759259259259" customWidth="1"/>
    <col min="5" max="5" width="9.7962962962963" customWidth="1"/>
    <col min="6" max="6" width="13.0925925925926" customWidth="1"/>
    <col min="7" max="7" width="8.27777777777778" customWidth="1"/>
    <col min="8" max="8" width="12.5648148148148" customWidth="1"/>
    <col min="9" max="11" width="14.1759259259259" customWidth="1"/>
    <col min="12" max="12" width="8.61111111111111" customWidth="1"/>
    <col min="13" max="13" width="7.28703703703704" customWidth="1"/>
    <col min="14" max="14" width="12.3240740740741" customWidth="1"/>
    <col min="15" max="15" width="8.07407407407407" customWidth="1"/>
    <col min="16" max="16" width="8.08333333333333" customWidth="1"/>
    <col min="17" max="17" width="6.74074074074074" customWidth="1"/>
    <col min="18" max="18" width="10.4074074074074" customWidth="1"/>
    <col min="19" max="19" width="5.62962962962963" customWidth="1"/>
    <col min="20" max="20" width="8.81481481481481" customWidth="1"/>
    <col min="21" max="21" width="10.9351851851852" customWidth="1"/>
    <col min="22" max="22" width="7.75925925925926" customWidth="1"/>
    <col min="23" max="23" width="5.89814814814815" customWidth="1"/>
  </cols>
  <sheetData>
    <row r="1" ht="13.5" customHeight="1" spans="5:23">
      <c r="E1" s="1"/>
      <c r="F1" s="1"/>
      <c r="G1" s="1"/>
      <c r="H1" s="1"/>
      <c r="U1" s="114"/>
      <c r="W1" s="60" t="s">
        <v>283</v>
      </c>
    </row>
    <row r="2" ht="27.75" customHeight="1" spans="1:23">
      <c r="A2" s="28" t="s">
        <v>284</v>
      </c>
      <c r="B2" s="28"/>
      <c r="C2" s="28"/>
      <c r="D2" s="28"/>
      <c r="E2" s="28"/>
      <c r="F2" s="28"/>
      <c r="G2" s="28"/>
      <c r="H2" s="28"/>
      <c r="I2" s="28"/>
      <c r="J2" s="28"/>
      <c r="K2" s="28"/>
      <c r="L2" s="28"/>
      <c r="M2" s="28"/>
      <c r="N2" s="28"/>
      <c r="O2" s="28"/>
      <c r="P2" s="28"/>
      <c r="Q2" s="28"/>
      <c r="R2" s="28"/>
      <c r="S2" s="28"/>
      <c r="T2" s="28"/>
      <c r="U2" s="28"/>
      <c r="V2" s="28"/>
      <c r="W2" s="28"/>
    </row>
    <row r="3" ht="13.5" customHeight="1" spans="1:23">
      <c r="A3" s="179" t="str">
        <f t="shared" ref="A3:B3" si="0">"单位名称："&amp;"云南省粮食和物资储备局"</f>
        <v>单位名称：云南省粮食和物资储备局</v>
      </c>
      <c r="B3" s="180" t="str">
        <f t="shared" si="0"/>
        <v>单位名称：云南省粮食和物资储备局</v>
      </c>
      <c r="C3" s="109"/>
      <c r="D3" s="109"/>
      <c r="E3" s="109"/>
      <c r="F3" s="109"/>
      <c r="G3" s="109"/>
      <c r="H3" s="109"/>
      <c r="I3" s="109"/>
      <c r="J3" s="6"/>
      <c r="K3" s="6"/>
      <c r="L3" s="6"/>
      <c r="M3" s="6"/>
      <c r="N3" s="6"/>
      <c r="O3" s="6"/>
      <c r="P3" s="6"/>
      <c r="Q3" s="6"/>
      <c r="U3" s="114"/>
      <c r="W3" s="106" t="s">
        <v>168</v>
      </c>
    </row>
    <row r="4" ht="21.75" customHeight="1" spans="1:23">
      <c r="A4" s="8" t="s">
        <v>285</v>
      </c>
      <c r="B4" s="8" t="s">
        <v>178</v>
      </c>
      <c r="C4" s="8" t="s">
        <v>179</v>
      </c>
      <c r="D4" s="8" t="s">
        <v>286</v>
      </c>
      <c r="E4" s="9" t="s">
        <v>180</v>
      </c>
      <c r="F4" s="9" t="s">
        <v>181</v>
      </c>
      <c r="G4" s="9" t="s">
        <v>182</v>
      </c>
      <c r="H4" s="9" t="s">
        <v>183</v>
      </c>
      <c r="I4" s="67" t="s">
        <v>31</v>
      </c>
      <c r="J4" s="67" t="s">
        <v>287</v>
      </c>
      <c r="K4" s="67"/>
      <c r="L4" s="67"/>
      <c r="M4" s="67"/>
      <c r="N4" s="111" t="s">
        <v>185</v>
      </c>
      <c r="O4" s="111"/>
      <c r="P4" s="111"/>
      <c r="Q4" s="9" t="s">
        <v>37</v>
      </c>
      <c r="R4" s="10" t="s">
        <v>57</v>
      </c>
      <c r="S4" s="11"/>
      <c r="T4" s="11"/>
      <c r="U4" s="11"/>
      <c r="V4" s="11"/>
      <c r="W4" s="12"/>
    </row>
    <row r="5" ht="21.75" customHeight="1" spans="1:23">
      <c r="A5" s="13"/>
      <c r="B5" s="13"/>
      <c r="C5" s="13"/>
      <c r="D5" s="13"/>
      <c r="E5" s="14"/>
      <c r="F5" s="14"/>
      <c r="G5" s="14"/>
      <c r="H5" s="14"/>
      <c r="I5" s="67"/>
      <c r="J5" s="49" t="s">
        <v>34</v>
      </c>
      <c r="K5" s="49"/>
      <c r="L5" s="49" t="s">
        <v>35</v>
      </c>
      <c r="M5" s="49" t="s">
        <v>36</v>
      </c>
      <c r="N5" s="112" t="s">
        <v>34</v>
      </c>
      <c r="O5" s="112" t="s">
        <v>35</v>
      </c>
      <c r="P5" s="112" t="s">
        <v>36</v>
      </c>
      <c r="Q5" s="14"/>
      <c r="R5" s="9" t="s">
        <v>33</v>
      </c>
      <c r="S5" s="9" t="s">
        <v>44</v>
      </c>
      <c r="T5" s="9" t="s">
        <v>39</v>
      </c>
      <c r="U5" s="9" t="s">
        <v>40</v>
      </c>
      <c r="V5" s="9" t="s">
        <v>41</v>
      </c>
      <c r="W5" s="9" t="s">
        <v>42</v>
      </c>
    </row>
    <row r="6" ht="40.5" customHeight="1" spans="1:23">
      <c r="A6" s="16"/>
      <c r="B6" s="16"/>
      <c r="C6" s="16"/>
      <c r="D6" s="16"/>
      <c r="E6" s="17"/>
      <c r="F6" s="17"/>
      <c r="G6" s="17"/>
      <c r="H6" s="17"/>
      <c r="I6" s="67"/>
      <c r="J6" s="49" t="s">
        <v>33</v>
      </c>
      <c r="K6" s="49" t="s">
        <v>288</v>
      </c>
      <c r="L6" s="49"/>
      <c r="M6" s="4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0"/>
      <c r="C8" s="23" t="s">
        <v>289</v>
      </c>
      <c r="D8" s="23"/>
      <c r="E8" s="23"/>
      <c r="F8" s="23"/>
      <c r="G8" s="23"/>
      <c r="H8" s="23"/>
      <c r="I8" s="113">
        <v>60000</v>
      </c>
      <c r="J8" s="113"/>
      <c r="K8" s="113"/>
      <c r="L8" s="113"/>
      <c r="M8" s="113"/>
      <c r="N8" s="113">
        <v>60000</v>
      </c>
      <c r="O8" s="113"/>
      <c r="P8" s="113"/>
      <c r="Q8" s="113"/>
      <c r="R8" s="113"/>
      <c r="S8" s="113"/>
      <c r="T8" s="113"/>
      <c r="U8" s="95"/>
      <c r="V8" s="113"/>
      <c r="W8" s="113"/>
    </row>
    <row r="9" ht="32.9" customHeight="1" spans="1:23">
      <c r="A9" s="23" t="s">
        <v>290</v>
      </c>
      <c r="B9" s="110" t="s">
        <v>291</v>
      </c>
      <c r="C9" s="23" t="s">
        <v>289</v>
      </c>
      <c r="D9" s="23" t="s">
        <v>46</v>
      </c>
      <c r="E9" s="23" t="s">
        <v>112</v>
      </c>
      <c r="F9" s="23" t="s">
        <v>113</v>
      </c>
      <c r="G9" s="23" t="s">
        <v>242</v>
      </c>
      <c r="H9" s="23" t="s">
        <v>243</v>
      </c>
      <c r="I9" s="113">
        <v>13200</v>
      </c>
      <c r="J9" s="113"/>
      <c r="K9" s="113"/>
      <c r="L9" s="113"/>
      <c r="M9" s="113"/>
      <c r="N9" s="113">
        <v>13200</v>
      </c>
      <c r="O9" s="113"/>
      <c r="P9" s="113"/>
      <c r="Q9" s="113"/>
      <c r="R9" s="113"/>
      <c r="S9" s="113"/>
      <c r="T9" s="113"/>
      <c r="U9" s="95"/>
      <c r="V9" s="113"/>
      <c r="W9" s="113"/>
    </row>
    <row r="10" ht="32.9" customHeight="1" spans="1:23">
      <c r="A10" s="23" t="s">
        <v>290</v>
      </c>
      <c r="B10" s="110" t="s">
        <v>291</v>
      </c>
      <c r="C10" s="23" t="s">
        <v>289</v>
      </c>
      <c r="D10" s="23" t="s">
        <v>46</v>
      </c>
      <c r="E10" s="23" t="s">
        <v>112</v>
      </c>
      <c r="F10" s="23" t="s">
        <v>113</v>
      </c>
      <c r="G10" s="23" t="s">
        <v>268</v>
      </c>
      <c r="H10" s="23" t="s">
        <v>269</v>
      </c>
      <c r="I10" s="113">
        <v>30000</v>
      </c>
      <c r="J10" s="113"/>
      <c r="K10" s="113"/>
      <c r="L10" s="113"/>
      <c r="M10" s="113"/>
      <c r="N10" s="113">
        <v>30000</v>
      </c>
      <c r="O10" s="113"/>
      <c r="P10" s="113"/>
      <c r="Q10" s="113"/>
      <c r="R10" s="113"/>
      <c r="S10" s="113"/>
      <c r="T10" s="113"/>
      <c r="U10" s="95"/>
      <c r="V10" s="113"/>
      <c r="W10" s="113"/>
    </row>
    <row r="11" ht="32.9" customHeight="1" spans="1:23">
      <c r="A11" s="23" t="s">
        <v>290</v>
      </c>
      <c r="B11" s="110" t="s">
        <v>291</v>
      </c>
      <c r="C11" s="23" t="s">
        <v>289</v>
      </c>
      <c r="D11" s="23" t="s">
        <v>46</v>
      </c>
      <c r="E11" s="23" t="s">
        <v>112</v>
      </c>
      <c r="F11" s="23" t="s">
        <v>113</v>
      </c>
      <c r="G11" s="23" t="s">
        <v>270</v>
      </c>
      <c r="H11" s="23" t="s">
        <v>271</v>
      </c>
      <c r="I11" s="113">
        <v>6000</v>
      </c>
      <c r="J11" s="113"/>
      <c r="K11" s="113"/>
      <c r="L11" s="113"/>
      <c r="M11" s="113"/>
      <c r="N11" s="113">
        <v>6000</v>
      </c>
      <c r="O11" s="113"/>
      <c r="P11" s="113"/>
      <c r="Q11" s="113"/>
      <c r="R11" s="113"/>
      <c r="S11" s="113"/>
      <c r="T11" s="113"/>
      <c r="U11" s="95"/>
      <c r="V11" s="113"/>
      <c r="W11" s="113"/>
    </row>
    <row r="12" ht="32.9" customHeight="1" spans="1:23">
      <c r="A12" s="23" t="s">
        <v>290</v>
      </c>
      <c r="B12" s="110" t="s">
        <v>291</v>
      </c>
      <c r="C12" s="23" t="s">
        <v>289</v>
      </c>
      <c r="D12" s="23" t="s">
        <v>46</v>
      </c>
      <c r="E12" s="23" t="s">
        <v>112</v>
      </c>
      <c r="F12" s="23" t="s">
        <v>113</v>
      </c>
      <c r="G12" s="23" t="s">
        <v>228</v>
      </c>
      <c r="H12" s="23" t="s">
        <v>229</v>
      </c>
      <c r="I12" s="113">
        <v>10800</v>
      </c>
      <c r="J12" s="113"/>
      <c r="K12" s="113"/>
      <c r="L12" s="113"/>
      <c r="M12" s="113"/>
      <c r="N12" s="113">
        <v>10800</v>
      </c>
      <c r="O12" s="113"/>
      <c r="P12" s="113"/>
      <c r="Q12" s="113"/>
      <c r="R12" s="113"/>
      <c r="S12" s="113"/>
      <c r="T12" s="113"/>
      <c r="U12" s="95"/>
      <c r="V12" s="113"/>
      <c r="W12" s="113"/>
    </row>
    <row r="13" ht="32.9" customHeight="1" spans="1:23">
      <c r="A13" s="23"/>
      <c r="B13" s="23"/>
      <c r="C13" s="23" t="s">
        <v>292</v>
      </c>
      <c r="D13" s="23"/>
      <c r="E13" s="23"/>
      <c r="F13" s="23"/>
      <c r="G13" s="23"/>
      <c r="H13" s="23"/>
      <c r="I13" s="113">
        <v>1670000</v>
      </c>
      <c r="J13" s="113">
        <v>1670000</v>
      </c>
      <c r="K13" s="113"/>
      <c r="L13" s="113"/>
      <c r="M13" s="113"/>
      <c r="N13" s="113"/>
      <c r="O13" s="113"/>
      <c r="P13" s="113"/>
      <c r="Q13" s="113"/>
      <c r="R13" s="113"/>
      <c r="S13" s="113"/>
      <c r="T13" s="113"/>
      <c r="U13" s="95"/>
      <c r="V13" s="113"/>
      <c r="W13" s="113"/>
    </row>
    <row r="14" ht="32.9" customHeight="1" spans="1:23">
      <c r="A14" s="23" t="s">
        <v>293</v>
      </c>
      <c r="B14" s="110" t="s">
        <v>294</v>
      </c>
      <c r="C14" s="23" t="s">
        <v>292</v>
      </c>
      <c r="D14" s="23" t="s">
        <v>46</v>
      </c>
      <c r="E14" s="23" t="s">
        <v>124</v>
      </c>
      <c r="F14" s="23" t="s">
        <v>125</v>
      </c>
      <c r="G14" s="23" t="s">
        <v>230</v>
      </c>
      <c r="H14" s="23" t="s">
        <v>231</v>
      </c>
      <c r="I14" s="113">
        <v>1670000</v>
      </c>
      <c r="J14" s="113">
        <v>1670000</v>
      </c>
      <c r="K14" s="113"/>
      <c r="L14" s="113"/>
      <c r="M14" s="113"/>
      <c r="N14" s="113"/>
      <c r="O14" s="113"/>
      <c r="P14" s="113"/>
      <c r="Q14" s="113"/>
      <c r="R14" s="113"/>
      <c r="S14" s="113"/>
      <c r="T14" s="113"/>
      <c r="U14" s="95"/>
      <c r="V14" s="113"/>
      <c r="W14" s="113"/>
    </row>
    <row r="15" ht="32.9" customHeight="1" spans="1:23">
      <c r="A15" s="23"/>
      <c r="B15" s="23"/>
      <c r="C15" s="23" t="s">
        <v>295</v>
      </c>
      <c r="D15" s="23"/>
      <c r="E15" s="23"/>
      <c r="F15" s="23"/>
      <c r="G15" s="23"/>
      <c r="H15" s="23"/>
      <c r="I15" s="113">
        <v>77210000</v>
      </c>
      <c r="J15" s="113">
        <v>77210000</v>
      </c>
      <c r="K15" s="113"/>
      <c r="L15" s="113"/>
      <c r="M15" s="113"/>
      <c r="N15" s="113"/>
      <c r="O15" s="113"/>
      <c r="P15" s="113"/>
      <c r="Q15" s="113"/>
      <c r="R15" s="113"/>
      <c r="S15" s="113"/>
      <c r="T15" s="113"/>
      <c r="U15" s="95"/>
      <c r="V15" s="113"/>
      <c r="W15" s="113"/>
    </row>
    <row r="16" ht="32.9" customHeight="1" spans="1:23">
      <c r="A16" s="23" t="s">
        <v>290</v>
      </c>
      <c r="B16" s="110" t="s">
        <v>296</v>
      </c>
      <c r="C16" s="23" t="s">
        <v>295</v>
      </c>
      <c r="D16" s="23" t="s">
        <v>46</v>
      </c>
      <c r="E16" s="23" t="s">
        <v>128</v>
      </c>
      <c r="F16" s="23" t="s">
        <v>129</v>
      </c>
      <c r="G16" s="23" t="s">
        <v>297</v>
      </c>
      <c r="H16" s="23" t="s">
        <v>298</v>
      </c>
      <c r="I16" s="113">
        <v>23046000</v>
      </c>
      <c r="J16" s="113">
        <v>23046000</v>
      </c>
      <c r="K16" s="113"/>
      <c r="L16" s="113"/>
      <c r="M16" s="113"/>
      <c r="N16" s="113"/>
      <c r="O16" s="113"/>
      <c r="P16" s="113"/>
      <c r="Q16" s="113"/>
      <c r="R16" s="113"/>
      <c r="S16" s="113"/>
      <c r="T16" s="113"/>
      <c r="U16" s="95"/>
      <c r="V16" s="113"/>
      <c r="W16" s="113"/>
    </row>
    <row r="17" ht="32.9" customHeight="1" spans="1:23">
      <c r="A17" s="23" t="s">
        <v>290</v>
      </c>
      <c r="B17" s="110" t="s">
        <v>296</v>
      </c>
      <c r="C17" s="23" t="s">
        <v>295</v>
      </c>
      <c r="D17" s="23" t="s">
        <v>46</v>
      </c>
      <c r="E17" s="23" t="s">
        <v>128</v>
      </c>
      <c r="F17" s="23" t="s">
        <v>129</v>
      </c>
      <c r="G17" s="23" t="s">
        <v>299</v>
      </c>
      <c r="H17" s="23" t="s">
        <v>300</v>
      </c>
      <c r="I17" s="113">
        <v>54164000</v>
      </c>
      <c r="J17" s="113">
        <v>54164000</v>
      </c>
      <c r="K17" s="113"/>
      <c r="L17" s="113"/>
      <c r="M17" s="113"/>
      <c r="N17" s="113"/>
      <c r="O17" s="113"/>
      <c r="P17" s="113"/>
      <c r="Q17" s="113"/>
      <c r="R17" s="113"/>
      <c r="S17" s="113"/>
      <c r="T17" s="113"/>
      <c r="U17" s="95"/>
      <c r="V17" s="113"/>
      <c r="W17" s="113"/>
    </row>
    <row r="18" ht="32.9" customHeight="1" spans="1:23">
      <c r="A18" s="23"/>
      <c r="B18" s="23"/>
      <c r="C18" s="23" t="s">
        <v>301</v>
      </c>
      <c r="D18" s="23"/>
      <c r="E18" s="23"/>
      <c r="F18" s="23"/>
      <c r="G18" s="23"/>
      <c r="H18" s="23"/>
      <c r="I18" s="113">
        <v>800000</v>
      </c>
      <c r="J18" s="113">
        <v>800000</v>
      </c>
      <c r="K18" s="113">
        <v>800000</v>
      </c>
      <c r="L18" s="113"/>
      <c r="M18" s="113"/>
      <c r="N18" s="113"/>
      <c r="O18" s="113"/>
      <c r="P18" s="113"/>
      <c r="Q18" s="113"/>
      <c r="R18" s="113"/>
      <c r="S18" s="113"/>
      <c r="T18" s="113"/>
      <c r="U18" s="95"/>
      <c r="V18" s="113"/>
      <c r="W18" s="113"/>
    </row>
    <row r="19" ht="32.9" customHeight="1" spans="1:23">
      <c r="A19" s="23" t="s">
        <v>293</v>
      </c>
      <c r="B19" s="110" t="s">
        <v>302</v>
      </c>
      <c r="C19" s="23" t="s">
        <v>301</v>
      </c>
      <c r="D19" s="23" t="s">
        <v>46</v>
      </c>
      <c r="E19" s="23" t="s">
        <v>114</v>
      </c>
      <c r="F19" s="23" t="s">
        <v>115</v>
      </c>
      <c r="G19" s="23" t="s">
        <v>234</v>
      </c>
      <c r="H19" s="23" t="s">
        <v>235</v>
      </c>
      <c r="I19" s="113">
        <v>2000</v>
      </c>
      <c r="J19" s="113">
        <v>2000</v>
      </c>
      <c r="K19" s="113">
        <v>2000</v>
      </c>
      <c r="L19" s="113"/>
      <c r="M19" s="113"/>
      <c r="N19" s="113"/>
      <c r="O19" s="113"/>
      <c r="P19" s="113"/>
      <c r="Q19" s="113"/>
      <c r="R19" s="113"/>
      <c r="S19" s="113"/>
      <c r="T19" s="113"/>
      <c r="U19" s="95"/>
      <c r="V19" s="113"/>
      <c r="W19" s="113"/>
    </row>
    <row r="20" ht="32.9" customHeight="1" spans="1:23">
      <c r="A20" s="23" t="s">
        <v>293</v>
      </c>
      <c r="B20" s="110" t="s">
        <v>302</v>
      </c>
      <c r="C20" s="23" t="s">
        <v>301</v>
      </c>
      <c r="D20" s="23" t="s">
        <v>46</v>
      </c>
      <c r="E20" s="23" t="s">
        <v>114</v>
      </c>
      <c r="F20" s="23" t="s">
        <v>115</v>
      </c>
      <c r="G20" s="23" t="s">
        <v>236</v>
      </c>
      <c r="H20" s="23" t="s">
        <v>237</v>
      </c>
      <c r="I20" s="113">
        <v>1000</v>
      </c>
      <c r="J20" s="113">
        <v>1000</v>
      </c>
      <c r="K20" s="113">
        <v>1000</v>
      </c>
      <c r="L20" s="113"/>
      <c r="M20" s="113"/>
      <c r="N20" s="113"/>
      <c r="O20" s="113"/>
      <c r="P20" s="113"/>
      <c r="Q20" s="113"/>
      <c r="R20" s="113"/>
      <c r="S20" s="113"/>
      <c r="T20" s="113"/>
      <c r="U20" s="95"/>
      <c r="V20" s="113"/>
      <c r="W20" s="113"/>
    </row>
    <row r="21" ht="32.9" customHeight="1" spans="1:23">
      <c r="A21" s="23" t="s">
        <v>293</v>
      </c>
      <c r="B21" s="110" t="s">
        <v>302</v>
      </c>
      <c r="C21" s="23" t="s">
        <v>301</v>
      </c>
      <c r="D21" s="23" t="s">
        <v>46</v>
      </c>
      <c r="E21" s="23" t="s">
        <v>114</v>
      </c>
      <c r="F21" s="23" t="s">
        <v>115</v>
      </c>
      <c r="G21" s="23" t="s">
        <v>240</v>
      </c>
      <c r="H21" s="23" t="s">
        <v>241</v>
      </c>
      <c r="I21" s="113">
        <v>336100</v>
      </c>
      <c r="J21" s="113">
        <v>336100</v>
      </c>
      <c r="K21" s="113">
        <v>336100</v>
      </c>
      <c r="L21" s="113"/>
      <c r="M21" s="113"/>
      <c r="N21" s="113"/>
      <c r="O21" s="113"/>
      <c r="P21" s="113"/>
      <c r="Q21" s="113"/>
      <c r="R21" s="113"/>
      <c r="S21" s="113"/>
      <c r="T21" s="113"/>
      <c r="U21" s="95"/>
      <c r="V21" s="113"/>
      <c r="W21" s="113"/>
    </row>
    <row r="22" ht="32.9" customHeight="1" spans="1:23">
      <c r="A22" s="23" t="s">
        <v>293</v>
      </c>
      <c r="B22" s="110" t="s">
        <v>302</v>
      </c>
      <c r="C22" s="23" t="s">
        <v>301</v>
      </c>
      <c r="D22" s="23" t="s">
        <v>46</v>
      </c>
      <c r="E22" s="23" t="s">
        <v>114</v>
      </c>
      <c r="F22" s="23" t="s">
        <v>115</v>
      </c>
      <c r="G22" s="23" t="s">
        <v>244</v>
      </c>
      <c r="H22" s="23" t="s">
        <v>245</v>
      </c>
      <c r="I22" s="113">
        <v>460900</v>
      </c>
      <c r="J22" s="113">
        <v>460900</v>
      </c>
      <c r="K22" s="113">
        <v>460900</v>
      </c>
      <c r="L22" s="113"/>
      <c r="M22" s="113"/>
      <c r="N22" s="113"/>
      <c r="O22" s="113"/>
      <c r="P22" s="113"/>
      <c r="Q22" s="113"/>
      <c r="R22" s="113"/>
      <c r="S22" s="113"/>
      <c r="T22" s="113"/>
      <c r="U22" s="95"/>
      <c r="V22" s="113"/>
      <c r="W22" s="113"/>
    </row>
    <row r="23" ht="32.9" customHeight="1" spans="1:23">
      <c r="A23" s="23"/>
      <c r="B23" s="23"/>
      <c r="C23" s="23" t="s">
        <v>303</v>
      </c>
      <c r="D23" s="23"/>
      <c r="E23" s="23"/>
      <c r="F23" s="23"/>
      <c r="G23" s="23"/>
      <c r="H23" s="23"/>
      <c r="I23" s="113">
        <v>500000000</v>
      </c>
      <c r="J23" s="113">
        <v>500000000</v>
      </c>
      <c r="K23" s="113"/>
      <c r="L23" s="113"/>
      <c r="M23" s="113"/>
      <c r="N23" s="113"/>
      <c r="O23" s="113"/>
      <c r="P23" s="113"/>
      <c r="Q23" s="113"/>
      <c r="R23" s="113"/>
      <c r="S23" s="113"/>
      <c r="T23" s="113"/>
      <c r="U23" s="95"/>
      <c r="V23" s="113"/>
      <c r="W23" s="113"/>
    </row>
    <row r="24" ht="32.9" customHeight="1" spans="1:23">
      <c r="A24" s="23" t="s">
        <v>290</v>
      </c>
      <c r="B24" s="110" t="s">
        <v>304</v>
      </c>
      <c r="C24" s="23" t="s">
        <v>303</v>
      </c>
      <c r="D24" s="23" t="s">
        <v>46</v>
      </c>
      <c r="E24" s="23" t="s">
        <v>120</v>
      </c>
      <c r="F24" s="23" t="s">
        <v>121</v>
      </c>
      <c r="G24" s="23" t="s">
        <v>297</v>
      </c>
      <c r="H24" s="23" t="s">
        <v>298</v>
      </c>
      <c r="I24" s="113">
        <v>333950000</v>
      </c>
      <c r="J24" s="113">
        <v>333950000</v>
      </c>
      <c r="K24" s="113"/>
      <c r="L24" s="113"/>
      <c r="M24" s="113"/>
      <c r="N24" s="113"/>
      <c r="O24" s="113"/>
      <c r="P24" s="113"/>
      <c r="Q24" s="113"/>
      <c r="R24" s="113"/>
      <c r="S24" s="113"/>
      <c r="T24" s="113"/>
      <c r="U24" s="95"/>
      <c r="V24" s="113"/>
      <c r="W24" s="113"/>
    </row>
    <row r="25" ht="32.9" customHeight="1" spans="1:23">
      <c r="A25" s="23" t="s">
        <v>290</v>
      </c>
      <c r="B25" s="110" t="s">
        <v>304</v>
      </c>
      <c r="C25" s="23" t="s">
        <v>303</v>
      </c>
      <c r="D25" s="23" t="s">
        <v>46</v>
      </c>
      <c r="E25" s="23" t="s">
        <v>120</v>
      </c>
      <c r="F25" s="23" t="s">
        <v>121</v>
      </c>
      <c r="G25" s="23" t="s">
        <v>299</v>
      </c>
      <c r="H25" s="23" t="s">
        <v>300</v>
      </c>
      <c r="I25" s="113">
        <v>166050000</v>
      </c>
      <c r="J25" s="113">
        <v>166050000</v>
      </c>
      <c r="K25" s="113"/>
      <c r="L25" s="113"/>
      <c r="M25" s="113"/>
      <c r="N25" s="113"/>
      <c r="O25" s="113"/>
      <c r="P25" s="113"/>
      <c r="Q25" s="113"/>
      <c r="R25" s="113"/>
      <c r="S25" s="113"/>
      <c r="T25" s="113"/>
      <c r="U25" s="95"/>
      <c r="V25" s="113"/>
      <c r="W25" s="113"/>
    </row>
    <row r="26" ht="32.9" customHeight="1" spans="1:23">
      <c r="A26" s="23"/>
      <c r="B26" s="23"/>
      <c r="C26" s="23" t="s">
        <v>305</v>
      </c>
      <c r="D26" s="23"/>
      <c r="E26" s="23"/>
      <c r="F26" s="23"/>
      <c r="G26" s="23"/>
      <c r="H26" s="23"/>
      <c r="I26" s="113">
        <v>5519240.08</v>
      </c>
      <c r="J26" s="113">
        <v>4620000</v>
      </c>
      <c r="K26" s="113">
        <v>4620000</v>
      </c>
      <c r="L26" s="113"/>
      <c r="M26" s="113"/>
      <c r="N26" s="113">
        <v>899240.08</v>
      </c>
      <c r="O26" s="113"/>
      <c r="P26" s="113"/>
      <c r="Q26" s="113"/>
      <c r="R26" s="113"/>
      <c r="S26" s="113"/>
      <c r="T26" s="113"/>
      <c r="U26" s="95"/>
      <c r="V26" s="113"/>
      <c r="W26" s="113"/>
    </row>
    <row r="27" ht="32.9" customHeight="1" spans="1:23">
      <c r="A27" s="23" t="s">
        <v>290</v>
      </c>
      <c r="B27" s="110" t="s">
        <v>306</v>
      </c>
      <c r="C27" s="23" t="s">
        <v>305</v>
      </c>
      <c r="D27" s="23" t="s">
        <v>46</v>
      </c>
      <c r="E27" s="23" t="s">
        <v>118</v>
      </c>
      <c r="F27" s="23" t="s">
        <v>119</v>
      </c>
      <c r="G27" s="23" t="s">
        <v>232</v>
      </c>
      <c r="H27" s="23" t="s">
        <v>233</v>
      </c>
      <c r="I27" s="113">
        <v>122977.5</v>
      </c>
      <c r="J27" s="113">
        <v>122977.5</v>
      </c>
      <c r="K27" s="113">
        <v>122977.5</v>
      </c>
      <c r="L27" s="113"/>
      <c r="M27" s="113"/>
      <c r="N27" s="113"/>
      <c r="O27" s="113"/>
      <c r="P27" s="113"/>
      <c r="Q27" s="113"/>
      <c r="R27" s="113"/>
      <c r="S27" s="113"/>
      <c r="T27" s="113"/>
      <c r="U27" s="95"/>
      <c r="V27" s="113"/>
      <c r="W27" s="113"/>
    </row>
    <row r="28" ht="32.9" customHeight="1" spans="1:23">
      <c r="A28" s="23" t="s">
        <v>290</v>
      </c>
      <c r="B28" s="110" t="s">
        <v>306</v>
      </c>
      <c r="C28" s="23" t="s">
        <v>305</v>
      </c>
      <c r="D28" s="23" t="s">
        <v>46</v>
      </c>
      <c r="E28" s="23" t="s">
        <v>118</v>
      </c>
      <c r="F28" s="23" t="s">
        <v>119</v>
      </c>
      <c r="G28" s="23" t="s">
        <v>238</v>
      </c>
      <c r="H28" s="23" t="s">
        <v>239</v>
      </c>
      <c r="I28" s="113">
        <v>20000</v>
      </c>
      <c r="J28" s="113">
        <v>20000</v>
      </c>
      <c r="K28" s="113">
        <v>20000</v>
      </c>
      <c r="L28" s="113"/>
      <c r="M28" s="113"/>
      <c r="N28" s="113"/>
      <c r="O28" s="113"/>
      <c r="P28" s="113"/>
      <c r="Q28" s="113"/>
      <c r="R28" s="113"/>
      <c r="S28" s="113"/>
      <c r="T28" s="113"/>
      <c r="U28" s="95"/>
      <c r="V28" s="113"/>
      <c r="W28" s="113"/>
    </row>
    <row r="29" ht="32.9" customHeight="1" spans="1:23">
      <c r="A29" s="23" t="s">
        <v>290</v>
      </c>
      <c r="B29" s="110" t="s">
        <v>306</v>
      </c>
      <c r="C29" s="23" t="s">
        <v>305</v>
      </c>
      <c r="D29" s="23" t="s">
        <v>46</v>
      </c>
      <c r="E29" s="23" t="s">
        <v>118</v>
      </c>
      <c r="F29" s="23" t="s">
        <v>119</v>
      </c>
      <c r="G29" s="23" t="s">
        <v>242</v>
      </c>
      <c r="H29" s="23" t="s">
        <v>243</v>
      </c>
      <c r="I29" s="113">
        <v>1100000</v>
      </c>
      <c r="J29" s="113">
        <v>1100000</v>
      </c>
      <c r="K29" s="113">
        <v>1100000</v>
      </c>
      <c r="L29" s="113"/>
      <c r="M29" s="113"/>
      <c r="N29" s="113"/>
      <c r="O29" s="113"/>
      <c r="P29" s="113"/>
      <c r="Q29" s="113"/>
      <c r="R29" s="113"/>
      <c r="S29" s="113"/>
      <c r="T29" s="113"/>
      <c r="U29" s="95"/>
      <c r="V29" s="113"/>
      <c r="W29" s="113"/>
    </row>
    <row r="30" ht="32.9" customHeight="1" spans="1:23">
      <c r="A30" s="23" t="s">
        <v>290</v>
      </c>
      <c r="B30" s="110" t="s">
        <v>306</v>
      </c>
      <c r="C30" s="23" t="s">
        <v>305</v>
      </c>
      <c r="D30" s="23" t="s">
        <v>46</v>
      </c>
      <c r="E30" s="23" t="s">
        <v>118</v>
      </c>
      <c r="F30" s="23" t="s">
        <v>119</v>
      </c>
      <c r="G30" s="23" t="s">
        <v>307</v>
      </c>
      <c r="H30" s="23" t="s">
        <v>308</v>
      </c>
      <c r="I30" s="113">
        <v>930500</v>
      </c>
      <c r="J30" s="113">
        <v>930500</v>
      </c>
      <c r="K30" s="113">
        <v>930500</v>
      </c>
      <c r="L30" s="113"/>
      <c r="M30" s="113"/>
      <c r="N30" s="113"/>
      <c r="O30" s="113"/>
      <c r="P30" s="113"/>
      <c r="Q30" s="113"/>
      <c r="R30" s="113"/>
      <c r="S30" s="113"/>
      <c r="T30" s="113"/>
      <c r="U30" s="95"/>
      <c r="V30" s="113"/>
      <c r="W30" s="113"/>
    </row>
    <row r="31" ht="32.9" customHeight="1" spans="1:23">
      <c r="A31" s="23" t="s">
        <v>290</v>
      </c>
      <c r="B31" s="110" t="s">
        <v>306</v>
      </c>
      <c r="C31" s="23" t="s">
        <v>305</v>
      </c>
      <c r="D31" s="23" t="s">
        <v>46</v>
      </c>
      <c r="E31" s="23" t="s">
        <v>118</v>
      </c>
      <c r="F31" s="23" t="s">
        <v>119</v>
      </c>
      <c r="G31" s="23" t="s">
        <v>248</v>
      </c>
      <c r="H31" s="23" t="s">
        <v>249</v>
      </c>
      <c r="I31" s="113">
        <v>132375</v>
      </c>
      <c r="J31" s="113">
        <v>132375</v>
      </c>
      <c r="K31" s="113">
        <v>132375</v>
      </c>
      <c r="L31" s="113"/>
      <c r="M31" s="113"/>
      <c r="N31" s="113"/>
      <c r="O31" s="113"/>
      <c r="P31" s="113"/>
      <c r="Q31" s="113"/>
      <c r="R31" s="113"/>
      <c r="S31" s="113"/>
      <c r="T31" s="113"/>
      <c r="U31" s="95"/>
      <c r="V31" s="113"/>
      <c r="W31" s="113"/>
    </row>
    <row r="32" ht="32.9" customHeight="1" spans="1:23">
      <c r="A32" s="23" t="s">
        <v>290</v>
      </c>
      <c r="B32" s="110" t="s">
        <v>306</v>
      </c>
      <c r="C32" s="23" t="s">
        <v>305</v>
      </c>
      <c r="D32" s="23" t="s">
        <v>46</v>
      </c>
      <c r="E32" s="23" t="s">
        <v>118</v>
      </c>
      <c r="F32" s="23" t="s">
        <v>119</v>
      </c>
      <c r="G32" s="23" t="s">
        <v>268</v>
      </c>
      <c r="H32" s="23" t="s">
        <v>269</v>
      </c>
      <c r="I32" s="113">
        <v>58840</v>
      </c>
      <c r="J32" s="113">
        <v>58840</v>
      </c>
      <c r="K32" s="113">
        <v>58840</v>
      </c>
      <c r="L32" s="113"/>
      <c r="M32" s="113"/>
      <c r="N32" s="113"/>
      <c r="O32" s="113"/>
      <c r="P32" s="113"/>
      <c r="Q32" s="113"/>
      <c r="R32" s="113"/>
      <c r="S32" s="113"/>
      <c r="T32" s="113"/>
      <c r="U32" s="95"/>
      <c r="V32" s="113"/>
      <c r="W32" s="113"/>
    </row>
    <row r="33" ht="32.9" customHeight="1" spans="1:23">
      <c r="A33" s="23" t="s">
        <v>290</v>
      </c>
      <c r="B33" s="110" t="s">
        <v>306</v>
      </c>
      <c r="C33" s="23" t="s">
        <v>305</v>
      </c>
      <c r="D33" s="23" t="s">
        <v>46</v>
      </c>
      <c r="E33" s="23" t="s">
        <v>118</v>
      </c>
      <c r="F33" s="23" t="s">
        <v>119</v>
      </c>
      <c r="G33" s="23" t="s">
        <v>270</v>
      </c>
      <c r="H33" s="23" t="s">
        <v>271</v>
      </c>
      <c r="I33" s="113">
        <v>1505307.5</v>
      </c>
      <c r="J33" s="113">
        <v>1505307.5</v>
      </c>
      <c r="K33" s="113">
        <v>1505307.5</v>
      </c>
      <c r="L33" s="113"/>
      <c r="M33" s="113"/>
      <c r="N33" s="113"/>
      <c r="O33" s="113"/>
      <c r="P33" s="113"/>
      <c r="Q33" s="113"/>
      <c r="R33" s="113"/>
      <c r="S33" s="113"/>
      <c r="T33" s="113"/>
      <c r="U33" s="95"/>
      <c r="V33" s="113"/>
      <c r="W33" s="113"/>
    </row>
    <row r="34" ht="32.9" customHeight="1" spans="1:23">
      <c r="A34" s="23" t="s">
        <v>290</v>
      </c>
      <c r="B34" s="110" t="s">
        <v>306</v>
      </c>
      <c r="C34" s="23" t="s">
        <v>305</v>
      </c>
      <c r="D34" s="23" t="s">
        <v>46</v>
      </c>
      <c r="E34" s="23" t="s">
        <v>118</v>
      </c>
      <c r="F34" s="23" t="s">
        <v>119</v>
      </c>
      <c r="G34" s="23" t="s">
        <v>228</v>
      </c>
      <c r="H34" s="23" t="s">
        <v>229</v>
      </c>
      <c r="I34" s="113">
        <v>462000</v>
      </c>
      <c r="J34" s="113">
        <v>462000</v>
      </c>
      <c r="K34" s="113">
        <v>462000</v>
      </c>
      <c r="L34" s="113"/>
      <c r="M34" s="113"/>
      <c r="N34" s="113"/>
      <c r="O34" s="113"/>
      <c r="P34" s="113"/>
      <c r="Q34" s="113"/>
      <c r="R34" s="113"/>
      <c r="S34" s="113"/>
      <c r="T34" s="113"/>
      <c r="U34" s="95"/>
      <c r="V34" s="113"/>
      <c r="W34" s="113"/>
    </row>
    <row r="35" ht="32.9" customHeight="1" spans="1:23">
      <c r="A35" s="23" t="s">
        <v>290</v>
      </c>
      <c r="B35" s="110" t="s">
        <v>306</v>
      </c>
      <c r="C35" s="23" t="s">
        <v>305</v>
      </c>
      <c r="D35" s="23" t="s">
        <v>46</v>
      </c>
      <c r="E35" s="23" t="s">
        <v>118</v>
      </c>
      <c r="F35" s="23" t="s">
        <v>119</v>
      </c>
      <c r="G35" s="23" t="s">
        <v>281</v>
      </c>
      <c r="H35" s="23" t="s">
        <v>282</v>
      </c>
      <c r="I35" s="113">
        <v>288000</v>
      </c>
      <c r="J35" s="113">
        <v>288000</v>
      </c>
      <c r="K35" s="113">
        <v>288000</v>
      </c>
      <c r="L35" s="113"/>
      <c r="M35" s="113"/>
      <c r="N35" s="113"/>
      <c r="O35" s="113"/>
      <c r="P35" s="113"/>
      <c r="Q35" s="113"/>
      <c r="R35" s="113"/>
      <c r="S35" s="113"/>
      <c r="T35" s="113"/>
      <c r="U35" s="95"/>
      <c r="V35" s="113"/>
      <c r="W35" s="113"/>
    </row>
    <row r="36" ht="32.9" customHeight="1" spans="1:23">
      <c r="A36" s="23" t="s">
        <v>290</v>
      </c>
      <c r="B36" s="110" t="s">
        <v>306</v>
      </c>
      <c r="C36" s="23" t="s">
        <v>305</v>
      </c>
      <c r="D36" s="23" t="s">
        <v>46</v>
      </c>
      <c r="E36" s="23" t="s">
        <v>124</v>
      </c>
      <c r="F36" s="23" t="s">
        <v>125</v>
      </c>
      <c r="G36" s="23" t="s">
        <v>242</v>
      </c>
      <c r="H36" s="23" t="s">
        <v>243</v>
      </c>
      <c r="I36" s="113">
        <v>1818.28</v>
      </c>
      <c r="J36" s="113"/>
      <c r="K36" s="113"/>
      <c r="L36" s="113"/>
      <c r="M36" s="113"/>
      <c r="N36" s="113">
        <v>1818.28</v>
      </c>
      <c r="O36" s="113"/>
      <c r="P36" s="113"/>
      <c r="Q36" s="113"/>
      <c r="R36" s="113"/>
      <c r="S36" s="113"/>
      <c r="T36" s="113"/>
      <c r="U36" s="95"/>
      <c r="V36" s="113"/>
      <c r="W36" s="113"/>
    </row>
    <row r="37" ht="32.9" customHeight="1" spans="1:23">
      <c r="A37" s="23" t="s">
        <v>290</v>
      </c>
      <c r="B37" s="110" t="s">
        <v>306</v>
      </c>
      <c r="C37" s="23" t="s">
        <v>305</v>
      </c>
      <c r="D37" s="23" t="s">
        <v>46</v>
      </c>
      <c r="E37" s="23" t="s">
        <v>124</v>
      </c>
      <c r="F37" s="23" t="s">
        <v>125</v>
      </c>
      <c r="G37" s="23" t="s">
        <v>244</v>
      </c>
      <c r="H37" s="23" t="s">
        <v>245</v>
      </c>
      <c r="I37" s="113">
        <v>143598.46</v>
      </c>
      <c r="J37" s="113"/>
      <c r="K37" s="113"/>
      <c r="L37" s="113"/>
      <c r="M37" s="113"/>
      <c r="N37" s="113">
        <v>143598.46</v>
      </c>
      <c r="O37" s="113"/>
      <c r="P37" s="113"/>
      <c r="Q37" s="113"/>
      <c r="R37" s="113"/>
      <c r="S37" s="113"/>
      <c r="T37" s="113"/>
      <c r="U37" s="95"/>
      <c r="V37" s="113"/>
      <c r="W37" s="113"/>
    </row>
    <row r="38" ht="32.9" customHeight="1" spans="1:23">
      <c r="A38" s="23" t="s">
        <v>290</v>
      </c>
      <c r="B38" s="110" t="s">
        <v>306</v>
      </c>
      <c r="C38" s="23" t="s">
        <v>305</v>
      </c>
      <c r="D38" s="23" t="s">
        <v>46</v>
      </c>
      <c r="E38" s="23" t="s">
        <v>124</v>
      </c>
      <c r="F38" s="23" t="s">
        <v>125</v>
      </c>
      <c r="G38" s="23" t="s">
        <v>307</v>
      </c>
      <c r="H38" s="23" t="s">
        <v>308</v>
      </c>
      <c r="I38" s="113">
        <v>146530</v>
      </c>
      <c r="J38" s="113"/>
      <c r="K38" s="113"/>
      <c r="L38" s="113"/>
      <c r="M38" s="113"/>
      <c r="N38" s="113">
        <v>146530</v>
      </c>
      <c r="O38" s="113"/>
      <c r="P38" s="113"/>
      <c r="Q38" s="113"/>
      <c r="R38" s="113"/>
      <c r="S38" s="113"/>
      <c r="T38" s="113"/>
      <c r="U38" s="95"/>
      <c r="V38" s="113"/>
      <c r="W38" s="113"/>
    </row>
    <row r="39" ht="32.9" customHeight="1" spans="1:23">
      <c r="A39" s="23" t="s">
        <v>290</v>
      </c>
      <c r="B39" s="110" t="s">
        <v>306</v>
      </c>
      <c r="C39" s="23" t="s">
        <v>305</v>
      </c>
      <c r="D39" s="23" t="s">
        <v>46</v>
      </c>
      <c r="E39" s="23" t="s">
        <v>124</v>
      </c>
      <c r="F39" s="23" t="s">
        <v>125</v>
      </c>
      <c r="G39" s="23" t="s">
        <v>248</v>
      </c>
      <c r="H39" s="23" t="s">
        <v>249</v>
      </c>
      <c r="I39" s="113">
        <v>525</v>
      </c>
      <c r="J39" s="113"/>
      <c r="K39" s="113"/>
      <c r="L39" s="113"/>
      <c r="M39" s="113"/>
      <c r="N39" s="113">
        <v>525</v>
      </c>
      <c r="O39" s="113"/>
      <c r="P39" s="113"/>
      <c r="Q39" s="113"/>
      <c r="R39" s="113"/>
      <c r="S39" s="113"/>
      <c r="T39" s="113"/>
      <c r="U39" s="95"/>
      <c r="V39" s="113"/>
      <c r="W39" s="113"/>
    </row>
    <row r="40" ht="32.9" customHeight="1" spans="1:23">
      <c r="A40" s="23" t="s">
        <v>290</v>
      </c>
      <c r="B40" s="110" t="s">
        <v>306</v>
      </c>
      <c r="C40" s="23" t="s">
        <v>305</v>
      </c>
      <c r="D40" s="23" t="s">
        <v>46</v>
      </c>
      <c r="E40" s="23" t="s">
        <v>124</v>
      </c>
      <c r="F40" s="23" t="s">
        <v>125</v>
      </c>
      <c r="G40" s="23" t="s">
        <v>268</v>
      </c>
      <c r="H40" s="23" t="s">
        <v>269</v>
      </c>
      <c r="I40" s="113">
        <v>7090</v>
      </c>
      <c r="J40" s="113"/>
      <c r="K40" s="113"/>
      <c r="L40" s="113"/>
      <c r="M40" s="113"/>
      <c r="N40" s="113">
        <v>7090</v>
      </c>
      <c r="O40" s="113"/>
      <c r="P40" s="113"/>
      <c r="Q40" s="113"/>
      <c r="R40" s="113"/>
      <c r="S40" s="113"/>
      <c r="T40" s="113"/>
      <c r="U40" s="95"/>
      <c r="V40" s="113"/>
      <c r="W40" s="113"/>
    </row>
    <row r="41" ht="32.9" customHeight="1" spans="1:23">
      <c r="A41" s="23" t="s">
        <v>290</v>
      </c>
      <c r="B41" s="110" t="s">
        <v>306</v>
      </c>
      <c r="C41" s="23" t="s">
        <v>305</v>
      </c>
      <c r="D41" s="23" t="s">
        <v>46</v>
      </c>
      <c r="E41" s="23" t="s">
        <v>124</v>
      </c>
      <c r="F41" s="23" t="s">
        <v>125</v>
      </c>
      <c r="G41" s="23" t="s">
        <v>270</v>
      </c>
      <c r="H41" s="23" t="s">
        <v>271</v>
      </c>
      <c r="I41" s="113">
        <v>418385.34</v>
      </c>
      <c r="J41" s="113"/>
      <c r="K41" s="113"/>
      <c r="L41" s="113"/>
      <c r="M41" s="113"/>
      <c r="N41" s="113">
        <v>418385.34</v>
      </c>
      <c r="O41" s="113"/>
      <c r="P41" s="113"/>
      <c r="Q41" s="113"/>
      <c r="R41" s="113"/>
      <c r="S41" s="113"/>
      <c r="T41" s="113"/>
      <c r="U41" s="95"/>
      <c r="V41" s="113"/>
      <c r="W41" s="113"/>
    </row>
    <row r="42" ht="32.9" customHeight="1" spans="1:23">
      <c r="A42" s="23" t="s">
        <v>290</v>
      </c>
      <c r="B42" s="110" t="s">
        <v>306</v>
      </c>
      <c r="C42" s="23" t="s">
        <v>305</v>
      </c>
      <c r="D42" s="23" t="s">
        <v>46</v>
      </c>
      <c r="E42" s="23" t="s">
        <v>124</v>
      </c>
      <c r="F42" s="23" t="s">
        <v>125</v>
      </c>
      <c r="G42" s="23" t="s">
        <v>228</v>
      </c>
      <c r="H42" s="23" t="s">
        <v>229</v>
      </c>
      <c r="I42" s="113">
        <v>173825</v>
      </c>
      <c r="J42" s="113"/>
      <c r="K42" s="113"/>
      <c r="L42" s="113"/>
      <c r="M42" s="113"/>
      <c r="N42" s="113">
        <v>173825</v>
      </c>
      <c r="O42" s="113"/>
      <c r="P42" s="113"/>
      <c r="Q42" s="113"/>
      <c r="R42" s="113"/>
      <c r="S42" s="113"/>
      <c r="T42" s="113"/>
      <c r="U42" s="95"/>
      <c r="V42" s="113"/>
      <c r="W42" s="113"/>
    </row>
    <row r="43" ht="32.9" customHeight="1" spans="1:23">
      <c r="A43" s="23" t="s">
        <v>290</v>
      </c>
      <c r="B43" s="110" t="s">
        <v>306</v>
      </c>
      <c r="C43" s="23" t="s">
        <v>305</v>
      </c>
      <c r="D43" s="23" t="s">
        <v>46</v>
      </c>
      <c r="E43" s="23" t="s">
        <v>124</v>
      </c>
      <c r="F43" s="23" t="s">
        <v>125</v>
      </c>
      <c r="G43" s="23" t="s">
        <v>281</v>
      </c>
      <c r="H43" s="23" t="s">
        <v>282</v>
      </c>
      <c r="I43" s="113">
        <v>7468</v>
      </c>
      <c r="J43" s="113"/>
      <c r="K43" s="113"/>
      <c r="L43" s="113"/>
      <c r="M43" s="113"/>
      <c r="N43" s="113">
        <v>7468</v>
      </c>
      <c r="O43" s="113"/>
      <c r="P43" s="113"/>
      <c r="Q43" s="113"/>
      <c r="R43" s="113"/>
      <c r="S43" s="113"/>
      <c r="T43" s="113"/>
      <c r="U43" s="95"/>
      <c r="V43" s="113"/>
      <c r="W43" s="113"/>
    </row>
    <row r="44" ht="32.9" customHeight="1" spans="1:23">
      <c r="A44" s="23"/>
      <c r="B44" s="23"/>
      <c r="C44" s="23" t="s">
        <v>309</v>
      </c>
      <c r="D44" s="23"/>
      <c r="E44" s="23"/>
      <c r="F44" s="23"/>
      <c r="G44" s="23"/>
      <c r="H44" s="23"/>
      <c r="I44" s="113">
        <v>300000</v>
      </c>
      <c r="J44" s="113"/>
      <c r="K44" s="113"/>
      <c r="L44" s="113"/>
      <c r="M44" s="113"/>
      <c r="N44" s="113"/>
      <c r="O44" s="113"/>
      <c r="P44" s="113"/>
      <c r="Q44" s="113"/>
      <c r="R44" s="113">
        <v>300000</v>
      </c>
      <c r="S44" s="113"/>
      <c r="T44" s="113"/>
      <c r="U44" s="95">
        <v>300000</v>
      </c>
      <c r="V44" s="113"/>
      <c r="W44" s="113"/>
    </row>
    <row r="45" ht="32.9" customHeight="1" spans="1:23">
      <c r="A45" s="23" t="s">
        <v>290</v>
      </c>
      <c r="B45" s="110" t="s">
        <v>310</v>
      </c>
      <c r="C45" s="23" t="s">
        <v>309</v>
      </c>
      <c r="D45" s="23" t="s">
        <v>46</v>
      </c>
      <c r="E45" s="23" t="s">
        <v>116</v>
      </c>
      <c r="F45" s="23" t="s">
        <v>117</v>
      </c>
      <c r="G45" s="23" t="s">
        <v>230</v>
      </c>
      <c r="H45" s="23" t="s">
        <v>231</v>
      </c>
      <c r="I45" s="113">
        <v>300000</v>
      </c>
      <c r="J45" s="113"/>
      <c r="K45" s="113"/>
      <c r="L45" s="113"/>
      <c r="M45" s="113"/>
      <c r="N45" s="113"/>
      <c r="O45" s="113"/>
      <c r="P45" s="113"/>
      <c r="Q45" s="113"/>
      <c r="R45" s="113">
        <v>300000</v>
      </c>
      <c r="S45" s="113"/>
      <c r="T45" s="113"/>
      <c r="U45" s="95">
        <v>300000</v>
      </c>
      <c r="V45" s="113"/>
      <c r="W45" s="113"/>
    </row>
    <row r="46" ht="32.9" customHeight="1" spans="1:23">
      <c r="A46" s="23"/>
      <c r="B46" s="23"/>
      <c r="C46" s="23" t="s">
        <v>311</v>
      </c>
      <c r="D46" s="23"/>
      <c r="E46" s="23"/>
      <c r="F46" s="23"/>
      <c r="G46" s="23"/>
      <c r="H46" s="23"/>
      <c r="I46" s="113">
        <v>65900</v>
      </c>
      <c r="J46" s="113">
        <v>65900</v>
      </c>
      <c r="K46" s="113">
        <v>65900</v>
      </c>
      <c r="L46" s="113"/>
      <c r="M46" s="113"/>
      <c r="N46" s="113"/>
      <c r="O46" s="113"/>
      <c r="P46" s="113"/>
      <c r="Q46" s="113"/>
      <c r="R46" s="113"/>
      <c r="S46" s="113"/>
      <c r="T46" s="113"/>
      <c r="U46" s="95"/>
      <c r="V46" s="113"/>
      <c r="W46" s="113"/>
    </row>
    <row r="47" ht="32.9" customHeight="1" spans="1:23">
      <c r="A47" s="23" t="s">
        <v>312</v>
      </c>
      <c r="B47" s="110" t="s">
        <v>313</v>
      </c>
      <c r="C47" s="23" t="s">
        <v>311</v>
      </c>
      <c r="D47" s="23" t="s">
        <v>46</v>
      </c>
      <c r="E47" s="23" t="s">
        <v>112</v>
      </c>
      <c r="F47" s="23" t="s">
        <v>113</v>
      </c>
      <c r="G47" s="23" t="s">
        <v>314</v>
      </c>
      <c r="H47" s="23" t="s">
        <v>315</v>
      </c>
      <c r="I47" s="113">
        <v>65900</v>
      </c>
      <c r="J47" s="113">
        <v>65900</v>
      </c>
      <c r="K47" s="113">
        <v>65900</v>
      </c>
      <c r="L47" s="113"/>
      <c r="M47" s="113"/>
      <c r="N47" s="113"/>
      <c r="O47" s="113"/>
      <c r="P47" s="113"/>
      <c r="Q47" s="113"/>
      <c r="R47" s="113"/>
      <c r="S47" s="113"/>
      <c r="T47" s="113"/>
      <c r="U47" s="95"/>
      <c r="V47" s="113"/>
      <c r="W47" s="113"/>
    </row>
    <row r="48" ht="32.9" customHeight="1" spans="1:23">
      <c r="A48" s="23"/>
      <c r="B48" s="23"/>
      <c r="C48" s="23" t="s">
        <v>316</v>
      </c>
      <c r="D48" s="23"/>
      <c r="E48" s="23"/>
      <c r="F48" s="23"/>
      <c r="G48" s="23"/>
      <c r="H48" s="23"/>
      <c r="I48" s="113">
        <v>15647720</v>
      </c>
      <c r="J48" s="113"/>
      <c r="K48" s="113"/>
      <c r="L48" s="113"/>
      <c r="M48" s="113"/>
      <c r="N48" s="113">
        <v>15647720</v>
      </c>
      <c r="O48" s="113"/>
      <c r="P48" s="113"/>
      <c r="Q48" s="113"/>
      <c r="R48" s="113"/>
      <c r="S48" s="113"/>
      <c r="T48" s="113"/>
      <c r="U48" s="95"/>
      <c r="V48" s="113"/>
      <c r="W48" s="113"/>
    </row>
    <row r="49" ht="32.9" customHeight="1" spans="1:23">
      <c r="A49" s="23" t="s">
        <v>290</v>
      </c>
      <c r="B49" s="110" t="s">
        <v>317</v>
      </c>
      <c r="C49" s="23" t="s">
        <v>316</v>
      </c>
      <c r="D49" s="23" t="s">
        <v>46</v>
      </c>
      <c r="E49" s="23" t="s">
        <v>118</v>
      </c>
      <c r="F49" s="23" t="s">
        <v>119</v>
      </c>
      <c r="G49" s="23" t="s">
        <v>318</v>
      </c>
      <c r="H49" s="23" t="s">
        <v>319</v>
      </c>
      <c r="I49" s="113">
        <v>15647720</v>
      </c>
      <c r="J49" s="113"/>
      <c r="K49" s="113"/>
      <c r="L49" s="113"/>
      <c r="M49" s="113"/>
      <c r="N49" s="113">
        <v>15647720</v>
      </c>
      <c r="O49" s="113"/>
      <c r="P49" s="113"/>
      <c r="Q49" s="113"/>
      <c r="R49" s="113"/>
      <c r="S49" s="113"/>
      <c r="T49" s="113"/>
      <c r="U49" s="95"/>
      <c r="V49" s="113"/>
      <c r="W49" s="113"/>
    </row>
    <row r="50" ht="32.9" customHeight="1" spans="1:23">
      <c r="A50" s="23"/>
      <c r="B50" s="23"/>
      <c r="C50" s="23" t="s">
        <v>320</v>
      </c>
      <c r="D50" s="23"/>
      <c r="E50" s="23"/>
      <c r="F50" s="23"/>
      <c r="G50" s="23"/>
      <c r="H50" s="23"/>
      <c r="I50" s="113">
        <v>5400</v>
      </c>
      <c r="J50" s="113">
        <v>5400</v>
      </c>
      <c r="K50" s="113">
        <v>5400</v>
      </c>
      <c r="L50" s="113"/>
      <c r="M50" s="113"/>
      <c r="N50" s="113"/>
      <c r="O50" s="113"/>
      <c r="P50" s="113"/>
      <c r="Q50" s="113"/>
      <c r="R50" s="113"/>
      <c r="S50" s="113"/>
      <c r="T50" s="113"/>
      <c r="U50" s="95"/>
      <c r="V50" s="113"/>
      <c r="W50" s="113"/>
    </row>
    <row r="51" ht="32.9" customHeight="1" spans="1:23">
      <c r="A51" s="23" t="s">
        <v>293</v>
      </c>
      <c r="B51" s="110" t="s">
        <v>321</v>
      </c>
      <c r="C51" s="23" t="s">
        <v>320</v>
      </c>
      <c r="D51" s="23" t="s">
        <v>46</v>
      </c>
      <c r="E51" s="23" t="s">
        <v>112</v>
      </c>
      <c r="F51" s="23" t="s">
        <v>113</v>
      </c>
      <c r="G51" s="23" t="s">
        <v>281</v>
      </c>
      <c r="H51" s="23" t="s">
        <v>282</v>
      </c>
      <c r="I51" s="113">
        <v>5400</v>
      </c>
      <c r="J51" s="113">
        <v>5400</v>
      </c>
      <c r="K51" s="113">
        <v>5400</v>
      </c>
      <c r="L51" s="113"/>
      <c r="M51" s="113"/>
      <c r="N51" s="113"/>
      <c r="O51" s="113"/>
      <c r="P51" s="113"/>
      <c r="Q51" s="113"/>
      <c r="R51" s="113"/>
      <c r="S51" s="113"/>
      <c r="T51" s="113"/>
      <c r="U51" s="95"/>
      <c r="V51" s="113"/>
      <c r="W51" s="113"/>
    </row>
    <row r="52" ht="32.9" customHeight="1" spans="1:23">
      <c r="A52" s="23"/>
      <c r="B52" s="23"/>
      <c r="C52" s="23" t="s">
        <v>322</v>
      </c>
      <c r="D52" s="23"/>
      <c r="E52" s="23"/>
      <c r="F52" s="23"/>
      <c r="G52" s="23"/>
      <c r="H52" s="23"/>
      <c r="I52" s="113">
        <v>1205200</v>
      </c>
      <c r="J52" s="113">
        <v>1205200</v>
      </c>
      <c r="K52" s="113">
        <v>1205200</v>
      </c>
      <c r="L52" s="113"/>
      <c r="M52" s="113"/>
      <c r="N52" s="113"/>
      <c r="O52" s="113"/>
      <c r="P52" s="113"/>
      <c r="Q52" s="113"/>
      <c r="R52" s="113"/>
      <c r="S52" s="113"/>
      <c r="T52" s="113"/>
      <c r="U52" s="95"/>
      <c r="V52" s="113"/>
      <c r="W52" s="113"/>
    </row>
    <row r="53" ht="32.9" customHeight="1" spans="1:23">
      <c r="A53" s="23" t="s">
        <v>323</v>
      </c>
      <c r="B53" s="110" t="s">
        <v>324</v>
      </c>
      <c r="C53" s="23" t="s">
        <v>322</v>
      </c>
      <c r="D53" s="23" t="s">
        <v>46</v>
      </c>
      <c r="E53" s="23" t="s">
        <v>118</v>
      </c>
      <c r="F53" s="23" t="s">
        <v>119</v>
      </c>
      <c r="G53" s="23" t="s">
        <v>244</v>
      </c>
      <c r="H53" s="23" t="s">
        <v>245</v>
      </c>
      <c r="I53" s="113">
        <v>1025200</v>
      </c>
      <c r="J53" s="113">
        <v>1025200</v>
      </c>
      <c r="K53" s="113">
        <v>1025200</v>
      </c>
      <c r="L53" s="113"/>
      <c r="M53" s="113"/>
      <c r="N53" s="113"/>
      <c r="O53" s="113"/>
      <c r="P53" s="113"/>
      <c r="Q53" s="113"/>
      <c r="R53" s="113"/>
      <c r="S53" s="113"/>
      <c r="T53" s="113"/>
      <c r="U53" s="95"/>
      <c r="V53" s="113"/>
      <c r="W53" s="113"/>
    </row>
    <row r="54" ht="32.9" customHeight="1" spans="1:23">
      <c r="A54" s="23" t="s">
        <v>323</v>
      </c>
      <c r="B54" s="110" t="s">
        <v>324</v>
      </c>
      <c r="C54" s="23" t="s">
        <v>322</v>
      </c>
      <c r="D54" s="23" t="s">
        <v>46</v>
      </c>
      <c r="E54" s="23" t="s">
        <v>118</v>
      </c>
      <c r="F54" s="23" t="s">
        <v>119</v>
      </c>
      <c r="G54" s="23" t="s">
        <v>307</v>
      </c>
      <c r="H54" s="23" t="s">
        <v>308</v>
      </c>
      <c r="I54" s="113">
        <v>180000</v>
      </c>
      <c r="J54" s="113">
        <v>180000</v>
      </c>
      <c r="K54" s="113">
        <v>180000</v>
      </c>
      <c r="L54" s="113"/>
      <c r="M54" s="113"/>
      <c r="N54" s="113"/>
      <c r="O54" s="113"/>
      <c r="P54" s="113"/>
      <c r="Q54" s="113"/>
      <c r="R54" s="113"/>
      <c r="S54" s="113"/>
      <c r="T54" s="113"/>
      <c r="U54" s="95"/>
      <c r="V54" s="113"/>
      <c r="W54" s="113"/>
    </row>
    <row r="55" ht="32.9" customHeight="1" spans="1:23">
      <c r="A55" s="23"/>
      <c r="B55" s="23"/>
      <c r="C55" s="23" t="s">
        <v>325</v>
      </c>
      <c r="D55" s="23"/>
      <c r="E55" s="23"/>
      <c r="F55" s="23"/>
      <c r="G55" s="23"/>
      <c r="H55" s="23"/>
      <c r="I55" s="113">
        <v>800000</v>
      </c>
      <c r="J55" s="113">
        <v>800000</v>
      </c>
      <c r="K55" s="113">
        <v>800000</v>
      </c>
      <c r="L55" s="113"/>
      <c r="M55" s="113"/>
      <c r="N55" s="113"/>
      <c r="O55" s="113"/>
      <c r="P55" s="113"/>
      <c r="Q55" s="113"/>
      <c r="R55" s="113"/>
      <c r="S55" s="113"/>
      <c r="T55" s="113"/>
      <c r="U55" s="95"/>
      <c r="V55" s="113"/>
      <c r="W55" s="113"/>
    </row>
    <row r="56" ht="32.9" customHeight="1" spans="1:23">
      <c r="A56" s="23" t="s">
        <v>293</v>
      </c>
      <c r="B56" s="110" t="s">
        <v>326</v>
      </c>
      <c r="C56" s="23" t="s">
        <v>325</v>
      </c>
      <c r="D56" s="23" t="s">
        <v>49</v>
      </c>
      <c r="E56" s="23" t="s">
        <v>69</v>
      </c>
      <c r="F56" s="23" t="s">
        <v>70</v>
      </c>
      <c r="G56" s="23" t="s">
        <v>232</v>
      </c>
      <c r="H56" s="23" t="s">
        <v>233</v>
      </c>
      <c r="I56" s="113">
        <v>20000</v>
      </c>
      <c r="J56" s="113">
        <v>20000</v>
      </c>
      <c r="K56" s="113">
        <v>20000</v>
      </c>
      <c r="L56" s="113"/>
      <c r="M56" s="113"/>
      <c r="N56" s="113"/>
      <c r="O56" s="113"/>
      <c r="P56" s="113"/>
      <c r="Q56" s="113"/>
      <c r="R56" s="113"/>
      <c r="S56" s="113"/>
      <c r="T56" s="113"/>
      <c r="U56" s="95"/>
      <c r="V56" s="113"/>
      <c r="W56" s="113"/>
    </row>
    <row r="57" ht="32.9" customHeight="1" spans="1:23">
      <c r="A57" s="23" t="s">
        <v>293</v>
      </c>
      <c r="B57" s="110" t="s">
        <v>326</v>
      </c>
      <c r="C57" s="23" t="s">
        <v>325</v>
      </c>
      <c r="D57" s="23" t="s">
        <v>49</v>
      </c>
      <c r="E57" s="23" t="s">
        <v>69</v>
      </c>
      <c r="F57" s="23" t="s">
        <v>70</v>
      </c>
      <c r="G57" s="23" t="s">
        <v>234</v>
      </c>
      <c r="H57" s="23" t="s">
        <v>235</v>
      </c>
      <c r="I57" s="113">
        <v>47400</v>
      </c>
      <c r="J57" s="113">
        <v>47400</v>
      </c>
      <c r="K57" s="113">
        <v>47400</v>
      </c>
      <c r="L57" s="113"/>
      <c r="M57" s="113"/>
      <c r="N57" s="113"/>
      <c r="O57" s="113"/>
      <c r="P57" s="113"/>
      <c r="Q57" s="113"/>
      <c r="R57" s="113"/>
      <c r="S57" s="113"/>
      <c r="T57" s="113"/>
      <c r="U57" s="95"/>
      <c r="V57" s="113"/>
      <c r="W57" s="113"/>
    </row>
    <row r="58" ht="32.9" customHeight="1" spans="1:23">
      <c r="A58" s="23" t="s">
        <v>293</v>
      </c>
      <c r="B58" s="110" t="s">
        <v>326</v>
      </c>
      <c r="C58" s="23" t="s">
        <v>325</v>
      </c>
      <c r="D58" s="23" t="s">
        <v>49</v>
      </c>
      <c r="E58" s="23" t="s">
        <v>69</v>
      </c>
      <c r="F58" s="23" t="s">
        <v>70</v>
      </c>
      <c r="G58" s="23" t="s">
        <v>236</v>
      </c>
      <c r="H58" s="23" t="s">
        <v>237</v>
      </c>
      <c r="I58" s="113">
        <v>125000</v>
      </c>
      <c r="J58" s="113">
        <v>125000</v>
      </c>
      <c r="K58" s="113">
        <v>125000</v>
      </c>
      <c r="L58" s="113"/>
      <c r="M58" s="113"/>
      <c r="N58" s="113"/>
      <c r="O58" s="113"/>
      <c r="P58" s="113"/>
      <c r="Q58" s="113"/>
      <c r="R58" s="113"/>
      <c r="S58" s="113"/>
      <c r="T58" s="113"/>
      <c r="U58" s="95"/>
      <c r="V58" s="113"/>
      <c r="W58" s="113"/>
    </row>
    <row r="59" ht="32.9" customHeight="1" spans="1:23">
      <c r="A59" s="23" t="s">
        <v>293</v>
      </c>
      <c r="B59" s="110" t="s">
        <v>326</v>
      </c>
      <c r="C59" s="23" t="s">
        <v>325</v>
      </c>
      <c r="D59" s="23" t="s">
        <v>49</v>
      </c>
      <c r="E59" s="23" t="s">
        <v>69</v>
      </c>
      <c r="F59" s="23" t="s">
        <v>70</v>
      </c>
      <c r="G59" s="23" t="s">
        <v>238</v>
      </c>
      <c r="H59" s="23" t="s">
        <v>239</v>
      </c>
      <c r="I59" s="113">
        <v>16500</v>
      </c>
      <c r="J59" s="113">
        <v>16500</v>
      </c>
      <c r="K59" s="113">
        <v>16500</v>
      </c>
      <c r="L59" s="113"/>
      <c r="M59" s="113"/>
      <c r="N59" s="113"/>
      <c r="O59" s="113"/>
      <c r="P59" s="113"/>
      <c r="Q59" s="113"/>
      <c r="R59" s="113"/>
      <c r="S59" s="113"/>
      <c r="T59" s="113"/>
      <c r="U59" s="95"/>
      <c r="V59" s="113"/>
      <c r="W59" s="113"/>
    </row>
    <row r="60" ht="32.9" customHeight="1" spans="1:23">
      <c r="A60" s="23" t="s">
        <v>293</v>
      </c>
      <c r="B60" s="110" t="s">
        <v>326</v>
      </c>
      <c r="C60" s="23" t="s">
        <v>325</v>
      </c>
      <c r="D60" s="23" t="s">
        <v>49</v>
      </c>
      <c r="E60" s="23" t="s">
        <v>69</v>
      </c>
      <c r="F60" s="23" t="s">
        <v>70</v>
      </c>
      <c r="G60" s="23" t="s">
        <v>242</v>
      </c>
      <c r="H60" s="23" t="s">
        <v>243</v>
      </c>
      <c r="I60" s="113">
        <v>30400</v>
      </c>
      <c r="J60" s="113">
        <v>30400</v>
      </c>
      <c r="K60" s="113">
        <v>30400</v>
      </c>
      <c r="L60" s="113"/>
      <c r="M60" s="113"/>
      <c r="N60" s="113"/>
      <c r="O60" s="113"/>
      <c r="P60" s="113"/>
      <c r="Q60" s="113"/>
      <c r="R60" s="113"/>
      <c r="S60" s="113"/>
      <c r="T60" s="113"/>
      <c r="U60" s="95"/>
      <c r="V60" s="113"/>
      <c r="W60" s="113"/>
    </row>
    <row r="61" ht="32.9" customHeight="1" spans="1:23">
      <c r="A61" s="23" t="s">
        <v>293</v>
      </c>
      <c r="B61" s="110" t="s">
        <v>326</v>
      </c>
      <c r="C61" s="23" t="s">
        <v>325</v>
      </c>
      <c r="D61" s="23" t="s">
        <v>49</v>
      </c>
      <c r="E61" s="23" t="s">
        <v>69</v>
      </c>
      <c r="F61" s="23" t="s">
        <v>70</v>
      </c>
      <c r="G61" s="23" t="s">
        <v>244</v>
      </c>
      <c r="H61" s="23" t="s">
        <v>245</v>
      </c>
      <c r="I61" s="113">
        <v>112000</v>
      </c>
      <c r="J61" s="113">
        <v>112000</v>
      </c>
      <c r="K61" s="113">
        <v>112000</v>
      </c>
      <c r="L61" s="113"/>
      <c r="M61" s="113"/>
      <c r="N61" s="113"/>
      <c r="O61" s="113"/>
      <c r="P61" s="113"/>
      <c r="Q61" s="113"/>
      <c r="R61" s="113"/>
      <c r="S61" s="113"/>
      <c r="T61" s="113"/>
      <c r="U61" s="95"/>
      <c r="V61" s="113"/>
      <c r="W61" s="113"/>
    </row>
    <row r="62" ht="32.9" customHeight="1" spans="1:23">
      <c r="A62" s="23" t="s">
        <v>293</v>
      </c>
      <c r="B62" s="110" t="s">
        <v>326</v>
      </c>
      <c r="C62" s="23" t="s">
        <v>325</v>
      </c>
      <c r="D62" s="23" t="s">
        <v>49</v>
      </c>
      <c r="E62" s="23" t="s">
        <v>69</v>
      </c>
      <c r="F62" s="23" t="s">
        <v>70</v>
      </c>
      <c r="G62" s="23" t="s">
        <v>307</v>
      </c>
      <c r="H62" s="23" t="s">
        <v>308</v>
      </c>
      <c r="I62" s="113">
        <v>60000</v>
      </c>
      <c r="J62" s="113">
        <v>60000</v>
      </c>
      <c r="K62" s="113">
        <v>60000</v>
      </c>
      <c r="L62" s="113"/>
      <c r="M62" s="113"/>
      <c r="N62" s="113"/>
      <c r="O62" s="113"/>
      <c r="P62" s="113"/>
      <c r="Q62" s="113"/>
      <c r="R62" s="113"/>
      <c r="S62" s="113"/>
      <c r="T62" s="113"/>
      <c r="U62" s="95"/>
      <c r="V62" s="113"/>
      <c r="W62" s="113"/>
    </row>
    <row r="63" ht="32.9" customHeight="1" spans="1:23">
      <c r="A63" s="23" t="s">
        <v>293</v>
      </c>
      <c r="B63" s="110" t="s">
        <v>326</v>
      </c>
      <c r="C63" s="23" t="s">
        <v>325</v>
      </c>
      <c r="D63" s="23" t="s">
        <v>49</v>
      </c>
      <c r="E63" s="23" t="s">
        <v>69</v>
      </c>
      <c r="F63" s="23" t="s">
        <v>70</v>
      </c>
      <c r="G63" s="23" t="s">
        <v>266</v>
      </c>
      <c r="H63" s="23" t="s">
        <v>267</v>
      </c>
      <c r="I63" s="113">
        <v>220000</v>
      </c>
      <c r="J63" s="113">
        <v>220000</v>
      </c>
      <c r="K63" s="113">
        <v>220000</v>
      </c>
      <c r="L63" s="113"/>
      <c r="M63" s="113"/>
      <c r="N63" s="113"/>
      <c r="O63" s="113"/>
      <c r="P63" s="113"/>
      <c r="Q63" s="113"/>
      <c r="R63" s="113"/>
      <c r="S63" s="113"/>
      <c r="T63" s="113"/>
      <c r="U63" s="95"/>
      <c r="V63" s="113"/>
      <c r="W63" s="113"/>
    </row>
    <row r="64" ht="32.9" customHeight="1" spans="1:23">
      <c r="A64" s="23" t="s">
        <v>293</v>
      </c>
      <c r="B64" s="110" t="s">
        <v>326</v>
      </c>
      <c r="C64" s="23" t="s">
        <v>325</v>
      </c>
      <c r="D64" s="23" t="s">
        <v>49</v>
      </c>
      <c r="E64" s="23" t="s">
        <v>69</v>
      </c>
      <c r="F64" s="23" t="s">
        <v>70</v>
      </c>
      <c r="G64" s="23" t="s">
        <v>270</v>
      </c>
      <c r="H64" s="23" t="s">
        <v>271</v>
      </c>
      <c r="I64" s="113">
        <v>18700</v>
      </c>
      <c r="J64" s="113">
        <v>18700</v>
      </c>
      <c r="K64" s="113">
        <v>18700</v>
      </c>
      <c r="L64" s="113"/>
      <c r="M64" s="113"/>
      <c r="N64" s="113"/>
      <c r="O64" s="113"/>
      <c r="P64" s="113"/>
      <c r="Q64" s="113"/>
      <c r="R64" s="113"/>
      <c r="S64" s="113"/>
      <c r="T64" s="113"/>
      <c r="U64" s="95"/>
      <c r="V64" s="113"/>
      <c r="W64" s="113"/>
    </row>
    <row r="65" ht="32.9" customHeight="1" spans="1:23">
      <c r="A65" s="23" t="s">
        <v>293</v>
      </c>
      <c r="B65" s="110" t="s">
        <v>326</v>
      </c>
      <c r="C65" s="23" t="s">
        <v>325</v>
      </c>
      <c r="D65" s="23" t="s">
        <v>49</v>
      </c>
      <c r="E65" s="23" t="s">
        <v>69</v>
      </c>
      <c r="F65" s="23" t="s">
        <v>70</v>
      </c>
      <c r="G65" s="23" t="s">
        <v>228</v>
      </c>
      <c r="H65" s="23" t="s">
        <v>229</v>
      </c>
      <c r="I65" s="113">
        <v>30000</v>
      </c>
      <c r="J65" s="113">
        <v>30000</v>
      </c>
      <c r="K65" s="113">
        <v>30000</v>
      </c>
      <c r="L65" s="113"/>
      <c r="M65" s="113"/>
      <c r="N65" s="113"/>
      <c r="O65" s="113"/>
      <c r="P65" s="113"/>
      <c r="Q65" s="113"/>
      <c r="R65" s="113"/>
      <c r="S65" s="113"/>
      <c r="T65" s="113"/>
      <c r="U65" s="95"/>
      <c r="V65" s="113"/>
      <c r="W65" s="113"/>
    </row>
    <row r="66" ht="32.9" customHeight="1" spans="1:23">
      <c r="A66" s="23" t="s">
        <v>293</v>
      </c>
      <c r="B66" s="110" t="s">
        <v>326</v>
      </c>
      <c r="C66" s="23" t="s">
        <v>325</v>
      </c>
      <c r="D66" s="23" t="s">
        <v>49</v>
      </c>
      <c r="E66" s="23" t="s">
        <v>69</v>
      </c>
      <c r="F66" s="23" t="s">
        <v>70</v>
      </c>
      <c r="G66" s="23" t="s">
        <v>281</v>
      </c>
      <c r="H66" s="23" t="s">
        <v>282</v>
      </c>
      <c r="I66" s="113">
        <v>15000</v>
      </c>
      <c r="J66" s="113">
        <v>15000</v>
      </c>
      <c r="K66" s="113">
        <v>15000</v>
      </c>
      <c r="L66" s="113"/>
      <c r="M66" s="113"/>
      <c r="N66" s="113"/>
      <c r="O66" s="113"/>
      <c r="P66" s="113"/>
      <c r="Q66" s="113"/>
      <c r="R66" s="113"/>
      <c r="S66" s="113"/>
      <c r="T66" s="113"/>
      <c r="U66" s="95"/>
      <c r="V66" s="113"/>
      <c r="W66" s="113"/>
    </row>
    <row r="67" ht="32.9" customHeight="1" spans="1:23">
      <c r="A67" s="23" t="s">
        <v>293</v>
      </c>
      <c r="B67" s="110" t="s">
        <v>326</v>
      </c>
      <c r="C67" s="23" t="s">
        <v>325</v>
      </c>
      <c r="D67" s="23" t="s">
        <v>49</v>
      </c>
      <c r="E67" s="23" t="s">
        <v>69</v>
      </c>
      <c r="F67" s="23" t="s">
        <v>70</v>
      </c>
      <c r="G67" s="23" t="s">
        <v>327</v>
      </c>
      <c r="H67" s="23" t="s">
        <v>328</v>
      </c>
      <c r="I67" s="113">
        <v>105000</v>
      </c>
      <c r="J67" s="113">
        <v>105000</v>
      </c>
      <c r="K67" s="113">
        <v>105000</v>
      </c>
      <c r="L67" s="113"/>
      <c r="M67" s="113"/>
      <c r="N67" s="113"/>
      <c r="O67" s="113"/>
      <c r="P67" s="113"/>
      <c r="Q67" s="113"/>
      <c r="R67" s="113"/>
      <c r="S67" s="113"/>
      <c r="T67" s="113"/>
      <c r="U67" s="95"/>
      <c r="V67" s="113"/>
      <c r="W67" s="113"/>
    </row>
    <row r="68" ht="32.9" customHeight="1" spans="1:23">
      <c r="A68" s="23"/>
      <c r="B68" s="23"/>
      <c r="C68" s="23" t="s">
        <v>329</v>
      </c>
      <c r="D68" s="23"/>
      <c r="E68" s="23"/>
      <c r="F68" s="23"/>
      <c r="G68" s="23"/>
      <c r="H68" s="23"/>
      <c r="I68" s="113">
        <v>35141500</v>
      </c>
      <c r="J68" s="113"/>
      <c r="K68" s="113"/>
      <c r="L68" s="113"/>
      <c r="M68" s="113"/>
      <c r="N68" s="113">
        <v>35141500</v>
      </c>
      <c r="O68" s="113"/>
      <c r="P68" s="113"/>
      <c r="Q68" s="113"/>
      <c r="R68" s="113"/>
      <c r="S68" s="113"/>
      <c r="T68" s="113"/>
      <c r="U68" s="95"/>
      <c r="V68" s="113"/>
      <c r="W68" s="113"/>
    </row>
    <row r="69" ht="32.9" customHeight="1" spans="1:23">
      <c r="A69" s="23" t="s">
        <v>290</v>
      </c>
      <c r="B69" s="110" t="s">
        <v>330</v>
      </c>
      <c r="C69" s="23" t="s">
        <v>329</v>
      </c>
      <c r="D69" s="23" t="s">
        <v>51</v>
      </c>
      <c r="E69" s="23" t="s">
        <v>132</v>
      </c>
      <c r="F69" s="23" t="s">
        <v>133</v>
      </c>
      <c r="G69" s="23" t="s">
        <v>331</v>
      </c>
      <c r="H69" s="23" t="s">
        <v>332</v>
      </c>
      <c r="I69" s="113">
        <v>35141500</v>
      </c>
      <c r="J69" s="113"/>
      <c r="K69" s="113"/>
      <c r="L69" s="113"/>
      <c r="M69" s="113"/>
      <c r="N69" s="113">
        <v>35141500</v>
      </c>
      <c r="O69" s="113"/>
      <c r="P69" s="113"/>
      <c r="Q69" s="113"/>
      <c r="R69" s="113"/>
      <c r="S69" s="113"/>
      <c r="T69" s="113"/>
      <c r="U69" s="95"/>
      <c r="V69" s="113"/>
      <c r="W69" s="113"/>
    </row>
    <row r="70" ht="32.9" customHeight="1" spans="1:23">
      <c r="A70" s="23"/>
      <c r="B70" s="23"/>
      <c r="C70" s="23" t="s">
        <v>333</v>
      </c>
      <c r="D70" s="23"/>
      <c r="E70" s="23"/>
      <c r="F70" s="23"/>
      <c r="G70" s="23"/>
      <c r="H70" s="23"/>
      <c r="I70" s="113">
        <v>730000</v>
      </c>
      <c r="J70" s="113"/>
      <c r="K70" s="113"/>
      <c r="L70" s="113"/>
      <c r="M70" s="113"/>
      <c r="N70" s="113">
        <v>730000</v>
      </c>
      <c r="O70" s="113"/>
      <c r="P70" s="113"/>
      <c r="Q70" s="113"/>
      <c r="R70" s="113"/>
      <c r="S70" s="113"/>
      <c r="T70" s="113"/>
      <c r="U70" s="95"/>
      <c r="V70" s="113"/>
      <c r="W70" s="113"/>
    </row>
    <row r="71" ht="32.9" customHeight="1" spans="1:23">
      <c r="A71" s="23" t="s">
        <v>293</v>
      </c>
      <c r="B71" s="110" t="s">
        <v>334</v>
      </c>
      <c r="C71" s="23" t="s">
        <v>333</v>
      </c>
      <c r="D71" s="23" t="s">
        <v>51</v>
      </c>
      <c r="E71" s="23" t="s">
        <v>138</v>
      </c>
      <c r="F71" s="23" t="s">
        <v>139</v>
      </c>
      <c r="G71" s="23" t="s">
        <v>240</v>
      </c>
      <c r="H71" s="23" t="s">
        <v>241</v>
      </c>
      <c r="I71" s="113">
        <v>730000</v>
      </c>
      <c r="J71" s="113"/>
      <c r="K71" s="113"/>
      <c r="L71" s="113"/>
      <c r="M71" s="113"/>
      <c r="N71" s="113">
        <v>730000</v>
      </c>
      <c r="O71" s="113"/>
      <c r="P71" s="113"/>
      <c r="Q71" s="113"/>
      <c r="R71" s="113"/>
      <c r="S71" s="113"/>
      <c r="T71" s="113"/>
      <c r="U71" s="95"/>
      <c r="V71" s="113"/>
      <c r="W71" s="113"/>
    </row>
    <row r="72" ht="32.9" customHeight="1" spans="1:23">
      <c r="A72" s="23"/>
      <c r="B72" s="23"/>
      <c r="C72" s="23" t="s">
        <v>335</v>
      </c>
      <c r="D72" s="23"/>
      <c r="E72" s="23"/>
      <c r="F72" s="23"/>
      <c r="G72" s="23"/>
      <c r="H72" s="23"/>
      <c r="I72" s="113">
        <v>4104962.67</v>
      </c>
      <c r="J72" s="113"/>
      <c r="K72" s="113"/>
      <c r="L72" s="113"/>
      <c r="M72" s="113"/>
      <c r="N72" s="113">
        <v>4104962.67</v>
      </c>
      <c r="O72" s="113"/>
      <c r="P72" s="113"/>
      <c r="Q72" s="113"/>
      <c r="R72" s="113"/>
      <c r="S72" s="113"/>
      <c r="T72" s="113"/>
      <c r="U72" s="95"/>
      <c r="V72" s="113"/>
      <c r="W72" s="113"/>
    </row>
    <row r="73" ht="32.9" customHeight="1" spans="1:23">
      <c r="A73" s="23" t="s">
        <v>336</v>
      </c>
      <c r="B73" s="110" t="s">
        <v>337</v>
      </c>
      <c r="C73" s="23" t="s">
        <v>335</v>
      </c>
      <c r="D73" s="23" t="s">
        <v>51</v>
      </c>
      <c r="E73" s="23" t="s">
        <v>138</v>
      </c>
      <c r="F73" s="23" t="s">
        <v>139</v>
      </c>
      <c r="G73" s="23" t="s">
        <v>242</v>
      </c>
      <c r="H73" s="23" t="s">
        <v>243</v>
      </c>
      <c r="I73" s="113">
        <v>27215</v>
      </c>
      <c r="J73" s="113"/>
      <c r="K73" s="113"/>
      <c r="L73" s="113"/>
      <c r="M73" s="113"/>
      <c r="N73" s="113">
        <v>27215</v>
      </c>
      <c r="O73" s="113"/>
      <c r="P73" s="113"/>
      <c r="Q73" s="113"/>
      <c r="R73" s="113"/>
      <c r="S73" s="113"/>
      <c r="T73" s="113"/>
      <c r="U73" s="95"/>
      <c r="V73" s="113"/>
      <c r="W73" s="113"/>
    </row>
    <row r="74" ht="32.9" customHeight="1" spans="1:23">
      <c r="A74" s="23" t="s">
        <v>336</v>
      </c>
      <c r="B74" s="110" t="s">
        <v>337</v>
      </c>
      <c r="C74" s="23" t="s">
        <v>335</v>
      </c>
      <c r="D74" s="23" t="s">
        <v>51</v>
      </c>
      <c r="E74" s="23" t="s">
        <v>138</v>
      </c>
      <c r="F74" s="23" t="s">
        <v>139</v>
      </c>
      <c r="G74" s="23" t="s">
        <v>244</v>
      </c>
      <c r="H74" s="23" t="s">
        <v>245</v>
      </c>
      <c r="I74" s="113">
        <v>11365.4</v>
      </c>
      <c r="J74" s="113"/>
      <c r="K74" s="113"/>
      <c r="L74" s="113"/>
      <c r="M74" s="113"/>
      <c r="N74" s="113">
        <v>11365.4</v>
      </c>
      <c r="O74" s="113"/>
      <c r="P74" s="113"/>
      <c r="Q74" s="113"/>
      <c r="R74" s="113"/>
      <c r="S74" s="113"/>
      <c r="T74" s="113"/>
      <c r="U74" s="95"/>
      <c r="V74" s="113"/>
      <c r="W74" s="113"/>
    </row>
    <row r="75" ht="32.9" customHeight="1" spans="1:23">
      <c r="A75" s="23" t="s">
        <v>336</v>
      </c>
      <c r="B75" s="110" t="s">
        <v>337</v>
      </c>
      <c r="C75" s="23" t="s">
        <v>335</v>
      </c>
      <c r="D75" s="23" t="s">
        <v>51</v>
      </c>
      <c r="E75" s="23" t="s">
        <v>138</v>
      </c>
      <c r="F75" s="23" t="s">
        <v>139</v>
      </c>
      <c r="G75" s="23" t="s">
        <v>266</v>
      </c>
      <c r="H75" s="23" t="s">
        <v>267</v>
      </c>
      <c r="I75" s="113">
        <v>44000</v>
      </c>
      <c r="J75" s="113"/>
      <c r="K75" s="113"/>
      <c r="L75" s="113"/>
      <c r="M75" s="113"/>
      <c r="N75" s="113">
        <v>44000</v>
      </c>
      <c r="O75" s="113"/>
      <c r="P75" s="113"/>
      <c r="Q75" s="113"/>
      <c r="R75" s="113"/>
      <c r="S75" s="113"/>
      <c r="T75" s="113"/>
      <c r="U75" s="95"/>
      <c r="V75" s="113"/>
      <c r="W75" s="113"/>
    </row>
    <row r="76" ht="32.9" customHeight="1" spans="1:23">
      <c r="A76" s="23" t="s">
        <v>336</v>
      </c>
      <c r="B76" s="110" t="s">
        <v>337</v>
      </c>
      <c r="C76" s="23" t="s">
        <v>335</v>
      </c>
      <c r="D76" s="23" t="s">
        <v>51</v>
      </c>
      <c r="E76" s="23" t="s">
        <v>138</v>
      </c>
      <c r="F76" s="23" t="s">
        <v>139</v>
      </c>
      <c r="G76" s="23" t="s">
        <v>338</v>
      </c>
      <c r="H76" s="23" t="s">
        <v>339</v>
      </c>
      <c r="I76" s="113">
        <v>20000</v>
      </c>
      <c r="J76" s="113"/>
      <c r="K76" s="113"/>
      <c r="L76" s="113"/>
      <c r="M76" s="113"/>
      <c r="N76" s="113">
        <v>20000</v>
      </c>
      <c r="O76" s="113"/>
      <c r="P76" s="113"/>
      <c r="Q76" s="113"/>
      <c r="R76" s="113"/>
      <c r="S76" s="113"/>
      <c r="T76" s="113"/>
      <c r="U76" s="95"/>
      <c r="V76" s="113"/>
      <c r="W76" s="113"/>
    </row>
    <row r="77" ht="32.9" customHeight="1" spans="1:23">
      <c r="A77" s="23" t="s">
        <v>336</v>
      </c>
      <c r="B77" s="110" t="s">
        <v>337</v>
      </c>
      <c r="C77" s="23" t="s">
        <v>335</v>
      </c>
      <c r="D77" s="23" t="s">
        <v>51</v>
      </c>
      <c r="E77" s="23" t="s">
        <v>138</v>
      </c>
      <c r="F77" s="23" t="s">
        <v>139</v>
      </c>
      <c r="G77" s="23" t="s">
        <v>268</v>
      </c>
      <c r="H77" s="23" t="s">
        <v>269</v>
      </c>
      <c r="I77" s="113">
        <v>341710.64</v>
      </c>
      <c r="J77" s="113"/>
      <c r="K77" s="113"/>
      <c r="L77" s="113"/>
      <c r="M77" s="113"/>
      <c r="N77" s="113">
        <v>341710.64</v>
      </c>
      <c r="O77" s="113"/>
      <c r="P77" s="113"/>
      <c r="Q77" s="113"/>
      <c r="R77" s="113"/>
      <c r="S77" s="113"/>
      <c r="T77" s="113"/>
      <c r="U77" s="95"/>
      <c r="V77" s="113"/>
      <c r="W77" s="113"/>
    </row>
    <row r="78" ht="32.9" customHeight="1" spans="1:23">
      <c r="A78" s="23" t="s">
        <v>336</v>
      </c>
      <c r="B78" s="110" t="s">
        <v>337</v>
      </c>
      <c r="C78" s="23" t="s">
        <v>335</v>
      </c>
      <c r="D78" s="23" t="s">
        <v>51</v>
      </c>
      <c r="E78" s="23" t="s">
        <v>138</v>
      </c>
      <c r="F78" s="23" t="s">
        <v>139</v>
      </c>
      <c r="G78" s="23" t="s">
        <v>228</v>
      </c>
      <c r="H78" s="23" t="s">
        <v>229</v>
      </c>
      <c r="I78" s="113">
        <v>10000</v>
      </c>
      <c r="J78" s="113"/>
      <c r="K78" s="113"/>
      <c r="L78" s="113"/>
      <c r="M78" s="113"/>
      <c r="N78" s="113">
        <v>10000</v>
      </c>
      <c r="O78" s="113"/>
      <c r="P78" s="113"/>
      <c r="Q78" s="113"/>
      <c r="R78" s="113"/>
      <c r="S78" s="113"/>
      <c r="T78" s="113"/>
      <c r="U78" s="95"/>
      <c r="V78" s="113"/>
      <c r="W78" s="113"/>
    </row>
    <row r="79" ht="32.9" customHeight="1" spans="1:23">
      <c r="A79" s="23" t="s">
        <v>336</v>
      </c>
      <c r="B79" s="110" t="s">
        <v>337</v>
      </c>
      <c r="C79" s="23" t="s">
        <v>335</v>
      </c>
      <c r="D79" s="23" t="s">
        <v>51</v>
      </c>
      <c r="E79" s="23" t="s">
        <v>138</v>
      </c>
      <c r="F79" s="23" t="s">
        <v>139</v>
      </c>
      <c r="G79" s="23" t="s">
        <v>327</v>
      </c>
      <c r="H79" s="23" t="s">
        <v>328</v>
      </c>
      <c r="I79" s="113">
        <v>215800</v>
      </c>
      <c r="J79" s="113"/>
      <c r="K79" s="113"/>
      <c r="L79" s="113"/>
      <c r="M79" s="113"/>
      <c r="N79" s="113">
        <v>215800</v>
      </c>
      <c r="O79" s="113"/>
      <c r="P79" s="113"/>
      <c r="Q79" s="113"/>
      <c r="R79" s="113"/>
      <c r="S79" s="113"/>
      <c r="T79" s="113"/>
      <c r="U79" s="95"/>
      <c r="V79" s="113"/>
      <c r="W79" s="113"/>
    </row>
    <row r="80" ht="32.9" customHeight="1" spans="1:23">
      <c r="A80" s="23" t="s">
        <v>336</v>
      </c>
      <c r="B80" s="110" t="s">
        <v>337</v>
      </c>
      <c r="C80" s="23" t="s">
        <v>335</v>
      </c>
      <c r="D80" s="23" t="s">
        <v>51</v>
      </c>
      <c r="E80" s="23" t="s">
        <v>138</v>
      </c>
      <c r="F80" s="23" t="s">
        <v>139</v>
      </c>
      <c r="G80" s="23" t="s">
        <v>340</v>
      </c>
      <c r="H80" s="23" t="s">
        <v>341</v>
      </c>
      <c r="I80" s="113">
        <v>3434871.63</v>
      </c>
      <c r="J80" s="113"/>
      <c r="K80" s="113"/>
      <c r="L80" s="113"/>
      <c r="M80" s="113"/>
      <c r="N80" s="113">
        <v>3434871.63</v>
      </c>
      <c r="O80" s="113"/>
      <c r="P80" s="113"/>
      <c r="Q80" s="113"/>
      <c r="R80" s="113"/>
      <c r="S80" s="113"/>
      <c r="T80" s="113"/>
      <c r="U80" s="95"/>
      <c r="V80" s="113"/>
      <c r="W80" s="113"/>
    </row>
    <row r="81" ht="32.9" customHeight="1" spans="1:23">
      <c r="A81" s="23"/>
      <c r="B81" s="23"/>
      <c r="C81" s="23" t="s">
        <v>342</v>
      </c>
      <c r="D81" s="23"/>
      <c r="E81" s="23"/>
      <c r="F81" s="23"/>
      <c r="G81" s="23"/>
      <c r="H81" s="23"/>
      <c r="I81" s="113">
        <v>1200000</v>
      </c>
      <c r="J81" s="113">
        <v>1200000</v>
      </c>
      <c r="K81" s="113">
        <v>1200000</v>
      </c>
      <c r="L81" s="113"/>
      <c r="M81" s="113"/>
      <c r="N81" s="113"/>
      <c r="O81" s="113"/>
      <c r="P81" s="113"/>
      <c r="Q81" s="113"/>
      <c r="R81" s="113"/>
      <c r="S81" s="113"/>
      <c r="T81" s="113"/>
      <c r="U81" s="95"/>
      <c r="V81" s="113"/>
      <c r="W81" s="113"/>
    </row>
    <row r="82" ht="32.9" customHeight="1" spans="1:23">
      <c r="A82" s="23" t="s">
        <v>293</v>
      </c>
      <c r="B82" s="110" t="s">
        <v>343</v>
      </c>
      <c r="C82" s="23" t="s">
        <v>342</v>
      </c>
      <c r="D82" s="23" t="s">
        <v>51</v>
      </c>
      <c r="E82" s="23" t="s">
        <v>128</v>
      </c>
      <c r="F82" s="23" t="s">
        <v>129</v>
      </c>
      <c r="G82" s="23" t="s">
        <v>266</v>
      </c>
      <c r="H82" s="23" t="s">
        <v>267</v>
      </c>
      <c r="I82" s="113">
        <v>27570</v>
      </c>
      <c r="J82" s="113">
        <v>27570</v>
      </c>
      <c r="K82" s="113">
        <v>27570</v>
      </c>
      <c r="L82" s="113"/>
      <c r="M82" s="113"/>
      <c r="N82" s="113"/>
      <c r="O82" s="113"/>
      <c r="P82" s="113"/>
      <c r="Q82" s="113"/>
      <c r="R82" s="113"/>
      <c r="S82" s="113"/>
      <c r="T82" s="113"/>
      <c r="U82" s="95"/>
      <c r="V82" s="113"/>
      <c r="W82" s="113"/>
    </row>
    <row r="83" ht="32.9" customHeight="1" spans="1:23">
      <c r="A83" s="23" t="s">
        <v>293</v>
      </c>
      <c r="B83" s="110" t="s">
        <v>343</v>
      </c>
      <c r="C83" s="23" t="s">
        <v>342</v>
      </c>
      <c r="D83" s="23" t="s">
        <v>51</v>
      </c>
      <c r="E83" s="23" t="s">
        <v>128</v>
      </c>
      <c r="F83" s="23" t="s">
        <v>129</v>
      </c>
      <c r="G83" s="23" t="s">
        <v>327</v>
      </c>
      <c r="H83" s="23" t="s">
        <v>328</v>
      </c>
      <c r="I83" s="113">
        <v>170000</v>
      </c>
      <c r="J83" s="113">
        <v>170000</v>
      </c>
      <c r="K83" s="113">
        <v>170000</v>
      </c>
      <c r="L83" s="113"/>
      <c r="M83" s="113"/>
      <c r="N83" s="113"/>
      <c r="O83" s="113"/>
      <c r="P83" s="113"/>
      <c r="Q83" s="113"/>
      <c r="R83" s="113"/>
      <c r="S83" s="113"/>
      <c r="T83" s="113"/>
      <c r="U83" s="95"/>
      <c r="V83" s="113"/>
      <c r="W83" s="113"/>
    </row>
    <row r="84" ht="32.9" customHeight="1" spans="1:23">
      <c r="A84" s="23" t="s">
        <v>293</v>
      </c>
      <c r="B84" s="110" t="s">
        <v>343</v>
      </c>
      <c r="C84" s="23" t="s">
        <v>342</v>
      </c>
      <c r="D84" s="23" t="s">
        <v>51</v>
      </c>
      <c r="E84" s="23" t="s">
        <v>132</v>
      </c>
      <c r="F84" s="23" t="s">
        <v>133</v>
      </c>
      <c r="G84" s="23" t="s">
        <v>234</v>
      </c>
      <c r="H84" s="23" t="s">
        <v>235</v>
      </c>
      <c r="I84" s="113">
        <v>90000</v>
      </c>
      <c r="J84" s="113">
        <v>90000</v>
      </c>
      <c r="K84" s="113">
        <v>90000</v>
      </c>
      <c r="L84" s="113"/>
      <c r="M84" s="113"/>
      <c r="N84" s="113"/>
      <c r="O84" s="113"/>
      <c r="P84" s="113"/>
      <c r="Q84" s="113"/>
      <c r="R84" s="113"/>
      <c r="S84" s="113"/>
      <c r="T84" s="113"/>
      <c r="U84" s="95"/>
      <c r="V84" s="113"/>
      <c r="W84" s="113"/>
    </row>
    <row r="85" ht="32.9" customHeight="1" spans="1:23">
      <c r="A85" s="23" t="s">
        <v>293</v>
      </c>
      <c r="B85" s="110" t="s">
        <v>343</v>
      </c>
      <c r="C85" s="23" t="s">
        <v>342</v>
      </c>
      <c r="D85" s="23" t="s">
        <v>51</v>
      </c>
      <c r="E85" s="23" t="s">
        <v>132</v>
      </c>
      <c r="F85" s="23" t="s">
        <v>133</v>
      </c>
      <c r="G85" s="23" t="s">
        <v>236</v>
      </c>
      <c r="H85" s="23" t="s">
        <v>237</v>
      </c>
      <c r="I85" s="113">
        <v>180000</v>
      </c>
      <c r="J85" s="113">
        <v>180000</v>
      </c>
      <c r="K85" s="113">
        <v>180000</v>
      </c>
      <c r="L85" s="113"/>
      <c r="M85" s="113"/>
      <c r="N85" s="113"/>
      <c r="O85" s="113"/>
      <c r="P85" s="113"/>
      <c r="Q85" s="113"/>
      <c r="R85" s="113"/>
      <c r="S85" s="113"/>
      <c r="T85" s="113"/>
      <c r="U85" s="95"/>
      <c r="V85" s="113"/>
      <c r="W85" s="113"/>
    </row>
    <row r="86" ht="32.9" customHeight="1" spans="1:23">
      <c r="A86" s="23" t="s">
        <v>293</v>
      </c>
      <c r="B86" s="110" t="s">
        <v>343</v>
      </c>
      <c r="C86" s="23" t="s">
        <v>342</v>
      </c>
      <c r="D86" s="23" t="s">
        <v>51</v>
      </c>
      <c r="E86" s="23" t="s">
        <v>132</v>
      </c>
      <c r="F86" s="23" t="s">
        <v>133</v>
      </c>
      <c r="G86" s="23" t="s">
        <v>238</v>
      </c>
      <c r="H86" s="23" t="s">
        <v>239</v>
      </c>
      <c r="I86" s="113">
        <v>66000</v>
      </c>
      <c r="J86" s="113">
        <v>66000</v>
      </c>
      <c r="K86" s="113">
        <v>66000</v>
      </c>
      <c r="L86" s="113"/>
      <c r="M86" s="113"/>
      <c r="N86" s="113"/>
      <c r="O86" s="113"/>
      <c r="P86" s="113"/>
      <c r="Q86" s="113"/>
      <c r="R86" s="113"/>
      <c r="S86" s="113"/>
      <c r="T86" s="113"/>
      <c r="U86" s="95"/>
      <c r="V86" s="113"/>
      <c r="W86" s="113"/>
    </row>
    <row r="87" ht="32.9" customHeight="1" spans="1:23">
      <c r="A87" s="23" t="s">
        <v>293</v>
      </c>
      <c r="B87" s="110" t="s">
        <v>343</v>
      </c>
      <c r="C87" s="23" t="s">
        <v>342</v>
      </c>
      <c r="D87" s="23" t="s">
        <v>51</v>
      </c>
      <c r="E87" s="23" t="s">
        <v>132</v>
      </c>
      <c r="F87" s="23" t="s">
        <v>133</v>
      </c>
      <c r="G87" s="23" t="s">
        <v>240</v>
      </c>
      <c r="H87" s="23" t="s">
        <v>241</v>
      </c>
      <c r="I87" s="113">
        <v>114000</v>
      </c>
      <c r="J87" s="113">
        <v>114000</v>
      </c>
      <c r="K87" s="113">
        <v>114000</v>
      </c>
      <c r="L87" s="113"/>
      <c r="M87" s="113"/>
      <c r="N87" s="113"/>
      <c r="O87" s="113"/>
      <c r="P87" s="113"/>
      <c r="Q87" s="113"/>
      <c r="R87" s="113"/>
      <c r="S87" s="113"/>
      <c r="T87" s="113"/>
      <c r="U87" s="95"/>
      <c r="V87" s="113"/>
      <c r="W87" s="113"/>
    </row>
    <row r="88" ht="32.9" customHeight="1" spans="1:23">
      <c r="A88" s="23" t="s">
        <v>293</v>
      </c>
      <c r="B88" s="110" t="s">
        <v>343</v>
      </c>
      <c r="C88" s="23" t="s">
        <v>342</v>
      </c>
      <c r="D88" s="23" t="s">
        <v>51</v>
      </c>
      <c r="E88" s="23" t="s">
        <v>132</v>
      </c>
      <c r="F88" s="23" t="s">
        <v>133</v>
      </c>
      <c r="G88" s="23" t="s">
        <v>242</v>
      </c>
      <c r="H88" s="23" t="s">
        <v>243</v>
      </c>
      <c r="I88" s="113">
        <v>102430</v>
      </c>
      <c r="J88" s="113">
        <v>102430</v>
      </c>
      <c r="K88" s="113">
        <v>102430</v>
      </c>
      <c r="L88" s="113"/>
      <c r="M88" s="113"/>
      <c r="N88" s="113"/>
      <c r="O88" s="113"/>
      <c r="P88" s="113"/>
      <c r="Q88" s="113"/>
      <c r="R88" s="113"/>
      <c r="S88" s="113"/>
      <c r="T88" s="113"/>
      <c r="U88" s="95"/>
      <c r="V88" s="113"/>
      <c r="W88" s="113"/>
    </row>
    <row r="89" ht="32.9" customHeight="1" spans="1:23">
      <c r="A89" s="23" t="s">
        <v>293</v>
      </c>
      <c r="B89" s="110" t="s">
        <v>343</v>
      </c>
      <c r="C89" s="23" t="s">
        <v>342</v>
      </c>
      <c r="D89" s="23" t="s">
        <v>51</v>
      </c>
      <c r="E89" s="23" t="s">
        <v>132</v>
      </c>
      <c r="F89" s="23" t="s">
        <v>133</v>
      </c>
      <c r="G89" s="23" t="s">
        <v>244</v>
      </c>
      <c r="H89" s="23" t="s">
        <v>245</v>
      </c>
      <c r="I89" s="113">
        <v>350000</v>
      </c>
      <c r="J89" s="113">
        <v>350000</v>
      </c>
      <c r="K89" s="113">
        <v>350000</v>
      </c>
      <c r="L89" s="113"/>
      <c r="M89" s="113"/>
      <c r="N89" s="113"/>
      <c r="O89" s="113"/>
      <c r="P89" s="113"/>
      <c r="Q89" s="113"/>
      <c r="R89" s="113"/>
      <c r="S89" s="113"/>
      <c r="T89" s="113"/>
      <c r="U89" s="95"/>
      <c r="V89" s="113"/>
      <c r="W89" s="113"/>
    </row>
    <row r="90" ht="32.9" customHeight="1" spans="1:23">
      <c r="A90" s="23" t="s">
        <v>293</v>
      </c>
      <c r="B90" s="110" t="s">
        <v>343</v>
      </c>
      <c r="C90" s="23" t="s">
        <v>342</v>
      </c>
      <c r="D90" s="23" t="s">
        <v>51</v>
      </c>
      <c r="E90" s="23" t="s">
        <v>132</v>
      </c>
      <c r="F90" s="23" t="s">
        <v>133</v>
      </c>
      <c r="G90" s="23" t="s">
        <v>281</v>
      </c>
      <c r="H90" s="23" t="s">
        <v>282</v>
      </c>
      <c r="I90" s="113">
        <v>100000</v>
      </c>
      <c r="J90" s="113">
        <v>100000</v>
      </c>
      <c r="K90" s="113">
        <v>100000</v>
      </c>
      <c r="L90" s="113"/>
      <c r="M90" s="113"/>
      <c r="N90" s="113"/>
      <c r="O90" s="113"/>
      <c r="P90" s="113"/>
      <c r="Q90" s="113"/>
      <c r="R90" s="113"/>
      <c r="S90" s="113"/>
      <c r="T90" s="113"/>
      <c r="U90" s="95"/>
      <c r="V90" s="113"/>
      <c r="W90" s="113"/>
    </row>
    <row r="91" ht="32.9" customHeight="1" spans="1:23">
      <c r="A91" s="23"/>
      <c r="B91" s="23"/>
      <c r="C91" s="23" t="s">
        <v>322</v>
      </c>
      <c r="D91" s="23"/>
      <c r="E91" s="23"/>
      <c r="F91" s="23"/>
      <c r="G91" s="23"/>
      <c r="H91" s="23"/>
      <c r="I91" s="113">
        <v>582875</v>
      </c>
      <c r="J91" s="113"/>
      <c r="K91" s="113"/>
      <c r="L91" s="113"/>
      <c r="M91" s="113"/>
      <c r="N91" s="113">
        <v>582875</v>
      </c>
      <c r="O91" s="113"/>
      <c r="P91" s="113"/>
      <c r="Q91" s="113"/>
      <c r="R91" s="113"/>
      <c r="S91" s="113"/>
      <c r="T91" s="113"/>
      <c r="U91" s="95"/>
      <c r="V91" s="113"/>
      <c r="W91" s="113"/>
    </row>
    <row r="92" ht="32.9" customHeight="1" spans="1:23">
      <c r="A92" s="23" t="s">
        <v>344</v>
      </c>
      <c r="B92" s="110" t="s">
        <v>345</v>
      </c>
      <c r="C92" s="23" t="s">
        <v>322</v>
      </c>
      <c r="D92" s="23" t="s">
        <v>51</v>
      </c>
      <c r="E92" s="23" t="s">
        <v>138</v>
      </c>
      <c r="F92" s="23" t="s">
        <v>139</v>
      </c>
      <c r="G92" s="23" t="s">
        <v>244</v>
      </c>
      <c r="H92" s="23" t="s">
        <v>245</v>
      </c>
      <c r="I92" s="113">
        <v>522875</v>
      </c>
      <c r="J92" s="113"/>
      <c r="K92" s="113"/>
      <c r="L92" s="113"/>
      <c r="M92" s="113"/>
      <c r="N92" s="113">
        <v>522875</v>
      </c>
      <c r="O92" s="113"/>
      <c r="P92" s="113"/>
      <c r="Q92" s="113"/>
      <c r="R92" s="113"/>
      <c r="S92" s="113"/>
      <c r="T92" s="113"/>
      <c r="U92" s="95"/>
      <c r="V92" s="113"/>
      <c r="W92" s="113"/>
    </row>
    <row r="93" ht="32.9" customHeight="1" spans="1:23">
      <c r="A93" s="23" t="s">
        <v>344</v>
      </c>
      <c r="B93" s="110" t="s">
        <v>345</v>
      </c>
      <c r="C93" s="23" t="s">
        <v>322</v>
      </c>
      <c r="D93" s="23" t="s">
        <v>51</v>
      </c>
      <c r="E93" s="23" t="s">
        <v>138</v>
      </c>
      <c r="F93" s="23" t="s">
        <v>139</v>
      </c>
      <c r="G93" s="23" t="s">
        <v>307</v>
      </c>
      <c r="H93" s="23" t="s">
        <v>308</v>
      </c>
      <c r="I93" s="113">
        <v>60000</v>
      </c>
      <c r="J93" s="113"/>
      <c r="K93" s="113"/>
      <c r="L93" s="113"/>
      <c r="M93" s="113"/>
      <c r="N93" s="113">
        <v>60000</v>
      </c>
      <c r="O93" s="113"/>
      <c r="P93" s="113"/>
      <c r="Q93" s="113"/>
      <c r="R93" s="113"/>
      <c r="S93" s="113"/>
      <c r="T93" s="113"/>
      <c r="U93" s="95"/>
      <c r="V93" s="113"/>
      <c r="W93" s="113"/>
    </row>
    <row r="94" ht="32.9" customHeight="1" spans="1:23">
      <c r="A94" s="23"/>
      <c r="B94" s="23"/>
      <c r="C94" s="23" t="s">
        <v>346</v>
      </c>
      <c r="D94" s="23"/>
      <c r="E94" s="23"/>
      <c r="F94" s="23"/>
      <c r="G94" s="23"/>
      <c r="H94" s="23"/>
      <c r="I94" s="113">
        <v>384000</v>
      </c>
      <c r="J94" s="113"/>
      <c r="K94" s="113"/>
      <c r="L94" s="113"/>
      <c r="M94" s="113"/>
      <c r="N94" s="113">
        <v>384000</v>
      </c>
      <c r="O94" s="113"/>
      <c r="P94" s="113"/>
      <c r="Q94" s="113"/>
      <c r="R94" s="113"/>
      <c r="S94" s="113"/>
      <c r="T94" s="113"/>
      <c r="U94" s="95"/>
      <c r="V94" s="113"/>
      <c r="W94" s="113"/>
    </row>
    <row r="95" ht="32.9" customHeight="1" spans="1:23">
      <c r="A95" s="23" t="s">
        <v>336</v>
      </c>
      <c r="B95" s="110" t="s">
        <v>347</v>
      </c>
      <c r="C95" s="23" t="s">
        <v>346</v>
      </c>
      <c r="D95" s="23" t="s">
        <v>51</v>
      </c>
      <c r="E95" s="23" t="s">
        <v>142</v>
      </c>
      <c r="F95" s="23" t="s">
        <v>141</v>
      </c>
      <c r="G95" s="23" t="s">
        <v>318</v>
      </c>
      <c r="H95" s="23" t="s">
        <v>319</v>
      </c>
      <c r="I95" s="113">
        <v>384000</v>
      </c>
      <c r="J95" s="113"/>
      <c r="K95" s="113"/>
      <c r="L95" s="113"/>
      <c r="M95" s="113"/>
      <c r="N95" s="113">
        <v>384000</v>
      </c>
      <c r="O95" s="113"/>
      <c r="P95" s="113"/>
      <c r="Q95" s="113"/>
      <c r="R95" s="113"/>
      <c r="S95" s="113"/>
      <c r="T95" s="113"/>
      <c r="U95" s="95"/>
      <c r="V95" s="113"/>
      <c r="W95" s="113"/>
    </row>
    <row r="96" ht="18.75" customHeight="1" spans="1:23">
      <c r="A96" s="31" t="s">
        <v>143</v>
      </c>
      <c r="B96" s="32"/>
      <c r="C96" s="32"/>
      <c r="D96" s="32"/>
      <c r="E96" s="32"/>
      <c r="F96" s="32"/>
      <c r="G96" s="32"/>
      <c r="H96" s="33"/>
      <c r="I96" s="113">
        <v>645426797.75</v>
      </c>
      <c r="J96" s="113">
        <v>587576500</v>
      </c>
      <c r="K96" s="113">
        <v>8696500</v>
      </c>
      <c r="L96" s="113"/>
      <c r="M96" s="113"/>
      <c r="N96" s="113">
        <v>57550297.75</v>
      </c>
      <c r="O96" s="113"/>
      <c r="P96" s="113"/>
      <c r="Q96" s="113"/>
      <c r="R96" s="113">
        <v>300000</v>
      </c>
      <c r="S96" s="113"/>
      <c r="T96" s="113"/>
      <c r="U96" s="95">
        <v>300000</v>
      </c>
      <c r="V96" s="113"/>
      <c r="W96" s="113"/>
    </row>
  </sheetData>
  <mergeCells count="28">
    <mergeCell ref="A2:W2"/>
    <mergeCell ref="A3:I3"/>
    <mergeCell ref="J4:M4"/>
    <mergeCell ref="N4:P4"/>
    <mergeCell ref="R4:W4"/>
    <mergeCell ref="J5:K5"/>
    <mergeCell ref="A96:H9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700694444444445" right="0.700694444444445" top="0.314583333333333" bottom="0.314583333333333" header="0.298611111111111" footer="0.298611111111111"/>
  <pageSetup paperSize="9" scale="5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8"/>
  <sheetViews>
    <sheetView showZeros="0" view="pageBreakPreview" zoomScale="80" zoomScaleNormal="60" workbookViewId="0">
      <selection activeCell="C60" sqref="$A60:$XFD64"/>
    </sheetView>
  </sheetViews>
  <sheetFormatPr defaultColWidth="9.17592592592593" defaultRowHeight="12" customHeight="1"/>
  <cols>
    <col min="1" max="1" width="20.7407407407407" customWidth="1"/>
    <col min="2" max="2" width="40" customWidth="1"/>
    <col min="3" max="3" width="10.5462962962963" customWidth="1"/>
    <col min="4" max="4" width="10.7962962962963" customWidth="1"/>
    <col min="5" max="5" width="23.7685185185185" customWidth="1"/>
    <col min="6" max="6" width="8.62037037037037" customWidth="1"/>
    <col min="7" max="7" width="7.08333333333333" customWidth="1"/>
    <col min="8" max="8" width="9.25925925925926" customWidth="1"/>
    <col min="9" max="9" width="10.0925925925926" customWidth="1"/>
    <col min="10" max="10" width="39.6296296296296" customWidth="1"/>
  </cols>
  <sheetData>
    <row r="1" customHeight="1" spans="10:10">
      <c r="J1" s="59" t="s">
        <v>348</v>
      </c>
    </row>
    <row r="2" ht="28.5" customHeight="1" spans="1:10">
      <c r="A2" s="47" t="s">
        <v>349</v>
      </c>
      <c r="B2" s="28"/>
      <c r="C2" s="28"/>
      <c r="D2" s="28"/>
      <c r="E2" s="28"/>
      <c r="F2" s="48"/>
      <c r="G2" s="28"/>
      <c r="H2" s="48"/>
      <c r="I2" s="48"/>
      <c r="J2" s="28"/>
    </row>
    <row r="3" ht="15" customHeight="1" spans="1:1">
      <c r="A3" s="179" t="str">
        <f>"单位名称："&amp;"云南省粮食和物资储备局"</f>
        <v>单位名称：云南省粮食和物资储备局</v>
      </c>
    </row>
    <row r="4" ht="18" customHeight="1" spans="1:10">
      <c r="A4" s="49" t="s">
        <v>350</v>
      </c>
      <c r="B4" s="49" t="s">
        <v>351</v>
      </c>
      <c r="C4" s="49" t="s">
        <v>352</v>
      </c>
      <c r="D4" s="49" t="s">
        <v>353</v>
      </c>
      <c r="E4" s="49" t="s">
        <v>354</v>
      </c>
      <c r="F4" s="51" t="s">
        <v>355</v>
      </c>
      <c r="G4" s="49" t="s">
        <v>356</v>
      </c>
      <c r="H4" s="51" t="s">
        <v>357</v>
      </c>
      <c r="I4" s="51" t="s">
        <v>358</v>
      </c>
      <c r="J4" s="49" t="s">
        <v>359</v>
      </c>
    </row>
    <row r="5" ht="14.25" customHeight="1" spans="1:10">
      <c r="A5" s="49">
        <v>1</v>
      </c>
      <c r="B5" s="49">
        <v>2</v>
      </c>
      <c r="C5" s="49">
        <v>3</v>
      </c>
      <c r="D5" s="49">
        <v>4</v>
      </c>
      <c r="E5" s="49">
        <v>5</v>
      </c>
      <c r="F5" s="51">
        <v>6</v>
      </c>
      <c r="G5" s="49">
        <v>7</v>
      </c>
      <c r="H5" s="51">
        <v>8</v>
      </c>
      <c r="I5" s="51">
        <v>9</v>
      </c>
      <c r="J5" s="49">
        <v>10</v>
      </c>
    </row>
    <row r="6" ht="30" customHeight="1" spans="1:10">
      <c r="A6" s="52" t="s">
        <v>46</v>
      </c>
      <c r="B6" s="53"/>
      <c r="C6" s="53"/>
      <c r="D6" s="53"/>
      <c r="E6" s="54"/>
      <c r="F6" s="55"/>
      <c r="G6" s="54"/>
      <c r="H6" s="55"/>
      <c r="I6" s="55"/>
      <c r="J6" s="54"/>
    </row>
    <row r="7" ht="33.75" customHeight="1" spans="1:10">
      <c r="A7" s="56" t="s">
        <v>46</v>
      </c>
      <c r="B7" s="57"/>
      <c r="C7" s="57"/>
      <c r="D7" s="57"/>
      <c r="E7" s="52"/>
      <c r="F7" s="57"/>
      <c r="G7" s="52"/>
      <c r="H7" s="57"/>
      <c r="I7" s="57"/>
      <c r="J7" s="52"/>
    </row>
    <row r="8" ht="33.75" customHeight="1" spans="1:10">
      <c r="A8" s="58" t="s">
        <v>311</v>
      </c>
      <c r="B8" s="57" t="s">
        <v>360</v>
      </c>
      <c r="C8" s="57" t="s">
        <v>361</v>
      </c>
      <c r="D8" s="57" t="s">
        <v>362</v>
      </c>
      <c r="E8" s="52" t="s">
        <v>363</v>
      </c>
      <c r="F8" s="57" t="s">
        <v>364</v>
      </c>
      <c r="G8" s="52" t="s">
        <v>162</v>
      </c>
      <c r="H8" s="57" t="s">
        <v>365</v>
      </c>
      <c r="I8" s="57" t="s">
        <v>366</v>
      </c>
      <c r="J8" s="52" t="s">
        <v>367</v>
      </c>
    </row>
    <row r="9" ht="33.75" customHeight="1" spans="1:10">
      <c r="A9" s="58" t="s">
        <v>311</v>
      </c>
      <c r="B9" s="57" t="s">
        <v>360</v>
      </c>
      <c r="C9" s="57" t="s">
        <v>361</v>
      </c>
      <c r="D9" s="57" t="s">
        <v>362</v>
      </c>
      <c r="E9" s="52" t="s">
        <v>368</v>
      </c>
      <c r="F9" s="57" t="s">
        <v>364</v>
      </c>
      <c r="G9" s="52" t="s">
        <v>161</v>
      </c>
      <c r="H9" s="57" t="s">
        <v>369</v>
      </c>
      <c r="I9" s="57" t="s">
        <v>366</v>
      </c>
      <c r="J9" s="52" t="s">
        <v>370</v>
      </c>
    </row>
    <row r="10" ht="33.75" customHeight="1" spans="1:10">
      <c r="A10" s="58" t="s">
        <v>311</v>
      </c>
      <c r="B10" s="57" t="s">
        <v>360</v>
      </c>
      <c r="C10" s="57" t="s">
        <v>361</v>
      </c>
      <c r="D10" s="57" t="s">
        <v>362</v>
      </c>
      <c r="E10" s="52" t="s">
        <v>371</v>
      </c>
      <c r="F10" s="57" t="s">
        <v>364</v>
      </c>
      <c r="G10" s="52" t="s">
        <v>372</v>
      </c>
      <c r="H10" s="57" t="s">
        <v>373</v>
      </c>
      <c r="I10" s="57" t="s">
        <v>366</v>
      </c>
      <c r="J10" s="52" t="s">
        <v>374</v>
      </c>
    </row>
    <row r="11" ht="50" customHeight="1" spans="1:10">
      <c r="A11" s="58" t="s">
        <v>311</v>
      </c>
      <c r="B11" s="57" t="s">
        <v>360</v>
      </c>
      <c r="C11" s="57" t="s">
        <v>361</v>
      </c>
      <c r="D11" s="57" t="s">
        <v>375</v>
      </c>
      <c r="E11" s="52" t="s">
        <v>376</v>
      </c>
      <c r="F11" s="57" t="s">
        <v>377</v>
      </c>
      <c r="G11" s="52" t="s">
        <v>378</v>
      </c>
      <c r="H11" s="57" t="s">
        <v>379</v>
      </c>
      <c r="I11" s="57" t="s">
        <v>366</v>
      </c>
      <c r="J11" s="52" t="s">
        <v>380</v>
      </c>
    </row>
    <row r="12" ht="55" customHeight="1" spans="1:10">
      <c r="A12" s="58" t="s">
        <v>311</v>
      </c>
      <c r="B12" s="57" t="s">
        <v>360</v>
      </c>
      <c r="C12" s="57" t="s">
        <v>361</v>
      </c>
      <c r="D12" s="57" t="s">
        <v>381</v>
      </c>
      <c r="E12" s="52" t="s">
        <v>382</v>
      </c>
      <c r="F12" s="57" t="s">
        <v>377</v>
      </c>
      <c r="G12" s="52" t="s">
        <v>378</v>
      </c>
      <c r="H12" s="57" t="s">
        <v>379</v>
      </c>
      <c r="I12" s="57" t="s">
        <v>366</v>
      </c>
      <c r="J12" s="52" t="s">
        <v>383</v>
      </c>
    </row>
    <row r="13" ht="52" customHeight="1" spans="1:10">
      <c r="A13" s="58" t="s">
        <v>311</v>
      </c>
      <c r="B13" s="57" t="s">
        <v>360</v>
      </c>
      <c r="C13" s="57" t="s">
        <v>384</v>
      </c>
      <c r="D13" s="57" t="s">
        <v>385</v>
      </c>
      <c r="E13" s="52" t="s">
        <v>386</v>
      </c>
      <c r="F13" s="57" t="s">
        <v>387</v>
      </c>
      <c r="G13" s="52" t="s">
        <v>161</v>
      </c>
      <c r="H13" s="57" t="s">
        <v>388</v>
      </c>
      <c r="I13" s="57" t="s">
        <v>366</v>
      </c>
      <c r="J13" s="52" t="s">
        <v>389</v>
      </c>
    </row>
    <row r="14" ht="33.75" customHeight="1" spans="1:10">
      <c r="A14" s="58" t="s">
        <v>311</v>
      </c>
      <c r="B14" s="57" t="s">
        <v>360</v>
      </c>
      <c r="C14" s="57" t="s">
        <v>390</v>
      </c>
      <c r="D14" s="57" t="s">
        <v>391</v>
      </c>
      <c r="E14" s="52" t="s">
        <v>392</v>
      </c>
      <c r="F14" s="57" t="s">
        <v>387</v>
      </c>
      <c r="G14" s="52" t="s">
        <v>393</v>
      </c>
      <c r="H14" s="57" t="s">
        <v>379</v>
      </c>
      <c r="I14" s="57" t="s">
        <v>366</v>
      </c>
      <c r="J14" s="52" t="s">
        <v>394</v>
      </c>
    </row>
    <row r="15" ht="33.75" customHeight="1" spans="1:10">
      <c r="A15" s="58" t="s">
        <v>309</v>
      </c>
      <c r="B15" s="57" t="s">
        <v>395</v>
      </c>
      <c r="C15" s="57" t="s">
        <v>361</v>
      </c>
      <c r="D15" s="57" t="s">
        <v>362</v>
      </c>
      <c r="E15" s="52" t="s">
        <v>396</v>
      </c>
      <c r="F15" s="57" t="s">
        <v>377</v>
      </c>
      <c r="G15" s="52" t="s">
        <v>397</v>
      </c>
      <c r="H15" s="57" t="s">
        <v>398</v>
      </c>
      <c r="I15" s="57" t="s">
        <v>366</v>
      </c>
      <c r="J15" s="52" t="s">
        <v>399</v>
      </c>
    </row>
    <row r="16" ht="62" customHeight="1" spans="1:10">
      <c r="A16" s="58" t="s">
        <v>309</v>
      </c>
      <c r="B16" s="57" t="s">
        <v>395</v>
      </c>
      <c r="C16" s="57" t="s">
        <v>361</v>
      </c>
      <c r="D16" s="57" t="s">
        <v>381</v>
      </c>
      <c r="E16" s="52" t="s">
        <v>400</v>
      </c>
      <c r="F16" s="57" t="s">
        <v>387</v>
      </c>
      <c r="G16" s="52" t="s">
        <v>393</v>
      </c>
      <c r="H16" s="57" t="s">
        <v>379</v>
      </c>
      <c r="I16" s="57" t="s">
        <v>366</v>
      </c>
      <c r="J16" s="52" t="s">
        <v>401</v>
      </c>
    </row>
    <row r="17" ht="33.75" customHeight="1" spans="1:10">
      <c r="A17" s="58" t="s">
        <v>309</v>
      </c>
      <c r="B17" s="57" t="s">
        <v>395</v>
      </c>
      <c r="C17" s="57" t="s">
        <v>384</v>
      </c>
      <c r="D17" s="57" t="s">
        <v>402</v>
      </c>
      <c r="E17" s="52" t="s">
        <v>403</v>
      </c>
      <c r="F17" s="57" t="s">
        <v>387</v>
      </c>
      <c r="G17" s="52" t="s">
        <v>404</v>
      </c>
      <c r="H17" s="57" t="s">
        <v>405</v>
      </c>
      <c r="I17" s="57" t="s">
        <v>366</v>
      </c>
      <c r="J17" s="52" t="s">
        <v>406</v>
      </c>
    </row>
    <row r="18" ht="33.75" customHeight="1" spans="1:10">
      <c r="A18" s="58" t="s">
        <v>309</v>
      </c>
      <c r="B18" s="57" t="s">
        <v>395</v>
      </c>
      <c r="C18" s="57" t="s">
        <v>390</v>
      </c>
      <c r="D18" s="57" t="s">
        <v>391</v>
      </c>
      <c r="E18" s="52" t="s">
        <v>407</v>
      </c>
      <c r="F18" s="57" t="s">
        <v>364</v>
      </c>
      <c r="G18" s="52" t="s">
        <v>164</v>
      </c>
      <c r="H18" s="57" t="s">
        <v>379</v>
      </c>
      <c r="I18" s="57" t="s">
        <v>366</v>
      </c>
      <c r="J18" s="52" t="s">
        <v>408</v>
      </c>
    </row>
    <row r="19" ht="65" customHeight="1" spans="1:10">
      <c r="A19" s="58" t="s">
        <v>305</v>
      </c>
      <c r="B19" s="57" t="s">
        <v>409</v>
      </c>
      <c r="C19" s="57" t="s">
        <v>361</v>
      </c>
      <c r="D19" s="57" t="s">
        <v>362</v>
      </c>
      <c r="E19" s="52" t="s">
        <v>410</v>
      </c>
      <c r="F19" s="57" t="s">
        <v>387</v>
      </c>
      <c r="G19" s="52" t="s">
        <v>411</v>
      </c>
      <c r="H19" s="57" t="s">
        <v>412</v>
      </c>
      <c r="I19" s="57" t="s">
        <v>366</v>
      </c>
      <c r="J19" s="52" t="s">
        <v>413</v>
      </c>
    </row>
    <row r="20" ht="59" customHeight="1" spans="1:10">
      <c r="A20" s="58" t="s">
        <v>305</v>
      </c>
      <c r="B20" s="57" t="s">
        <v>409</v>
      </c>
      <c r="C20" s="57" t="s">
        <v>361</v>
      </c>
      <c r="D20" s="57" t="s">
        <v>362</v>
      </c>
      <c r="E20" s="52" t="s">
        <v>414</v>
      </c>
      <c r="F20" s="57" t="s">
        <v>387</v>
      </c>
      <c r="G20" s="52" t="s">
        <v>162</v>
      </c>
      <c r="H20" s="57" t="s">
        <v>412</v>
      </c>
      <c r="I20" s="57" t="s">
        <v>366</v>
      </c>
      <c r="J20" s="52" t="s">
        <v>415</v>
      </c>
    </row>
    <row r="21" ht="74" customHeight="1" spans="1:10">
      <c r="A21" s="58" t="s">
        <v>305</v>
      </c>
      <c r="B21" s="57" t="s">
        <v>409</v>
      </c>
      <c r="C21" s="57" t="s">
        <v>361</v>
      </c>
      <c r="D21" s="57" t="s">
        <v>362</v>
      </c>
      <c r="E21" s="52" t="s">
        <v>416</v>
      </c>
      <c r="F21" s="57" t="s">
        <v>387</v>
      </c>
      <c r="G21" s="52" t="s">
        <v>417</v>
      </c>
      <c r="H21" s="57" t="s">
        <v>412</v>
      </c>
      <c r="I21" s="57" t="s">
        <v>366</v>
      </c>
      <c r="J21" s="52" t="s">
        <v>418</v>
      </c>
    </row>
    <row r="22" ht="74" customHeight="1" spans="1:10">
      <c r="A22" s="58" t="s">
        <v>305</v>
      </c>
      <c r="B22" s="57" t="s">
        <v>409</v>
      </c>
      <c r="C22" s="57" t="s">
        <v>361</v>
      </c>
      <c r="D22" s="57" t="s">
        <v>381</v>
      </c>
      <c r="E22" s="52" t="s">
        <v>419</v>
      </c>
      <c r="F22" s="57" t="s">
        <v>377</v>
      </c>
      <c r="G22" s="52" t="s">
        <v>378</v>
      </c>
      <c r="H22" s="57" t="s">
        <v>379</v>
      </c>
      <c r="I22" s="57" t="s">
        <v>366</v>
      </c>
      <c r="J22" s="52" t="s">
        <v>420</v>
      </c>
    </row>
    <row r="23" ht="74" customHeight="1" spans="1:10">
      <c r="A23" s="58" t="s">
        <v>305</v>
      </c>
      <c r="B23" s="57" t="s">
        <v>409</v>
      </c>
      <c r="C23" s="57" t="s">
        <v>384</v>
      </c>
      <c r="D23" s="57" t="s">
        <v>402</v>
      </c>
      <c r="E23" s="52" t="s">
        <v>421</v>
      </c>
      <c r="F23" s="57" t="s">
        <v>387</v>
      </c>
      <c r="G23" s="52" t="s">
        <v>422</v>
      </c>
      <c r="H23" s="57" t="s">
        <v>365</v>
      </c>
      <c r="I23" s="57" t="s">
        <v>366</v>
      </c>
      <c r="J23" s="52" t="s">
        <v>423</v>
      </c>
    </row>
    <row r="24" ht="74" customHeight="1" spans="1:10">
      <c r="A24" s="58" t="s">
        <v>305</v>
      </c>
      <c r="B24" s="57" t="s">
        <v>409</v>
      </c>
      <c r="C24" s="57" t="s">
        <v>390</v>
      </c>
      <c r="D24" s="57" t="s">
        <v>391</v>
      </c>
      <c r="E24" s="52" t="s">
        <v>424</v>
      </c>
      <c r="F24" s="57" t="s">
        <v>387</v>
      </c>
      <c r="G24" s="52" t="s">
        <v>393</v>
      </c>
      <c r="H24" s="57" t="s">
        <v>379</v>
      </c>
      <c r="I24" s="57" t="s">
        <v>366</v>
      </c>
      <c r="J24" s="52" t="s">
        <v>425</v>
      </c>
    </row>
    <row r="25" ht="33.75" customHeight="1" spans="1:10">
      <c r="A25" s="58" t="s">
        <v>320</v>
      </c>
      <c r="B25" s="57" t="s">
        <v>426</v>
      </c>
      <c r="C25" s="57" t="s">
        <v>361</v>
      </c>
      <c r="D25" s="57" t="s">
        <v>362</v>
      </c>
      <c r="E25" s="52" t="s">
        <v>427</v>
      </c>
      <c r="F25" s="57" t="s">
        <v>377</v>
      </c>
      <c r="G25" s="52" t="s">
        <v>378</v>
      </c>
      <c r="H25" s="57" t="s">
        <v>379</v>
      </c>
      <c r="I25" s="57" t="s">
        <v>366</v>
      </c>
      <c r="J25" s="52" t="s">
        <v>428</v>
      </c>
    </row>
    <row r="26" ht="33.75" customHeight="1" spans="1:10">
      <c r="A26" s="58" t="s">
        <v>320</v>
      </c>
      <c r="B26" s="57" t="s">
        <v>426</v>
      </c>
      <c r="C26" s="57" t="s">
        <v>384</v>
      </c>
      <c r="D26" s="57" t="s">
        <v>385</v>
      </c>
      <c r="E26" s="52" t="s">
        <v>429</v>
      </c>
      <c r="F26" s="57" t="s">
        <v>377</v>
      </c>
      <c r="G26" s="52" t="s">
        <v>430</v>
      </c>
      <c r="H26" s="57" t="s">
        <v>379</v>
      </c>
      <c r="I26" s="57" t="s">
        <v>431</v>
      </c>
      <c r="J26" s="52" t="s">
        <v>432</v>
      </c>
    </row>
    <row r="27" ht="33.75" customHeight="1" spans="1:10">
      <c r="A27" s="58" t="s">
        <v>320</v>
      </c>
      <c r="B27" s="57" t="s">
        <v>426</v>
      </c>
      <c r="C27" s="57" t="s">
        <v>390</v>
      </c>
      <c r="D27" s="57" t="s">
        <v>391</v>
      </c>
      <c r="E27" s="52" t="s">
        <v>433</v>
      </c>
      <c r="F27" s="57" t="s">
        <v>387</v>
      </c>
      <c r="G27" s="52" t="s">
        <v>393</v>
      </c>
      <c r="H27" s="57" t="s">
        <v>379</v>
      </c>
      <c r="I27" s="57" t="s">
        <v>366</v>
      </c>
      <c r="J27" s="52" t="s">
        <v>434</v>
      </c>
    </row>
    <row r="28" ht="33.75" customHeight="1" spans="1:10">
      <c r="A28" s="58" t="s">
        <v>301</v>
      </c>
      <c r="B28" s="57" t="s">
        <v>435</v>
      </c>
      <c r="C28" s="57" t="s">
        <v>361</v>
      </c>
      <c r="D28" s="57" t="s">
        <v>362</v>
      </c>
      <c r="E28" s="52" t="s">
        <v>436</v>
      </c>
      <c r="F28" s="57" t="s">
        <v>387</v>
      </c>
      <c r="G28" s="52" t="s">
        <v>163</v>
      </c>
      <c r="H28" s="57" t="s">
        <v>412</v>
      </c>
      <c r="I28" s="57" t="s">
        <v>366</v>
      </c>
      <c r="J28" s="52" t="s">
        <v>437</v>
      </c>
    </row>
    <row r="29" ht="33.75" customHeight="1" spans="1:10">
      <c r="A29" s="58" t="s">
        <v>301</v>
      </c>
      <c r="B29" s="57" t="s">
        <v>435</v>
      </c>
      <c r="C29" s="57" t="s">
        <v>361</v>
      </c>
      <c r="D29" s="57" t="s">
        <v>362</v>
      </c>
      <c r="E29" s="52" t="s">
        <v>438</v>
      </c>
      <c r="F29" s="57" t="s">
        <v>387</v>
      </c>
      <c r="G29" s="52" t="s">
        <v>393</v>
      </c>
      <c r="H29" s="57" t="s">
        <v>379</v>
      </c>
      <c r="I29" s="57" t="s">
        <v>366</v>
      </c>
      <c r="J29" s="52" t="s">
        <v>439</v>
      </c>
    </row>
    <row r="30" ht="33.75" customHeight="1" spans="1:10">
      <c r="A30" s="58" t="s">
        <v>301</v>
      </c>
      <c r="B30" s="57" t="s">
        <v>435</v>
      </c>
      <c r="C30" s="57" t="s">
        <v>384</v>
      </c>
      <c r="D30" s="57" t="s">
        <v>402</v>
      </c>
      <c r="E30" s="52" t="s">
        <v>440</v>
      </c>
      <c r="F30" s="57" t="s">
        <v>377</v>
      </c>
      <c r="G30" s="52" t="s">
        <v>441</v>
      </c>
      <c r="H30" s="57" t="s">
        <v>379</v>
      </c>
      <c r="I30" s="57" t="s">
        <v>431</v>
      </c>
      <c r="J30" s="52" t="s">
        <v>442</v>
      </c>
    </row>
    <row r="31" ht="33.75" customHeight="1" spans="1:10">
      <c r="A31" s="58" t="s">
        <v>301</v>
      </c>
      <c r="B31" s="57" t="s">
        <v>435</v>
      </c>
      <c r="C31" s="57" t="s">
        <v>390</v>
      </c>
      <c r="D31" s="57" t="s">
        <v>391</v>
      </c>
      <c r="E31" s="52" t="s">
        <v>443</v>
      </c>
      <c r="F31" s="57" t="s">
        <v>387</v>
      </c>
      <c r="G31" s="52" t="s">
        <v>393</v>
      </c>
      <c r="H31" s="57" t="s">
        <v>379</v>
      </c>
      <c r="I31" s="57" t="s">
        <v>366</v>
      </c>
      <c r="J31" s="52" t="s">
        <v>444</v>
      </c>
    </row>
    <row r="32" ht="52" customHeight="1" spans="1:10">
      <c r="A32" s="58" t="s">
        <v>322</v>
      </c>
      <c r="B32" s="57" t="s">
        <v>445</v>
      </c>
      <c r="C32" s="57" t="s">
        <v>361</v>
      </c>
      <c r="D32" s="57" t="s">
        <v>375</v>
      </c>
      <c r="E32" s="52" t="s">
        <v>446</v>
      </c>
      <c r="F32" s="57" t="s">
        <v>377</v>
      </c>
      <c r="G32" s="52" t="s">
        <v>397</v>
      </c>
      <c r="H32" s="57" t="s">
        <v>447</v>
      </c>
      <c r="I32" s="57" t="s">
        <v>366</v>
      </c>
      <c r="J32" s="52" t="s">
        <v>448</v>
      </c>
    </row>
    <row r="33" ht="62" customHeight="1" spans="1:10">
      <c r="A33" s="58" t="s">
        <v>322</v>
      </c>
      <c r="B33" s="57" t="s">
        <v>445</v>
      </c>
      <c r="C33" s="57" t="s">
        <v>384</v>
      </c>
      <c r="D33" s="57" t="s">
        <v>385</v>
      </c>
      <c r="E33" s="52" t="s">
        <v>449</v>
      </c>
      <c r="F33" s="57" t="s">
        <v>377</v>
      </c>
      <c r="G33" s="52" t="s">
        <v>450</v>
      </c>
      <c r="H33" s="57" t="s">
        <v>447</v>
      </c>
      <c r="I33" s="57" t="s">
        <v>366</v>
      </c>
      <c r="J33" s="52" t="s">
        <v>451</v>
      </c>
    </row>
    <row r="34" ht="36" customHeight="1" spans="1:10">
      <c r="A34" s="58" t="s">
        <v>322</v>
      </c>
      <c r="B34" s="57" t="s">
        <v>445</v>
      </c>
      <c r="C34" s="57" t="s">
        <v>390</v>
      </c>
      <c r="D34" s="57" t="s">
        <v>391</v>
      </c>
      <c r="E34" s="52" t="s">
        <v>452</v>
      </c>
      <c r="F34" s="57" t="s">
        <v>364</v>
      </c>
      <c r="G34" s="52" t="s">
        <v>164</v>
      </c>
      <c r="H34" s="57" t="s">
        <v>412</v>
      </c>
      <c r="I34" s="57" t="s">
        <v>431</v>
      </c>
      <c r="J34" s="52" t="s">
        <v>453</v>
      </c>
    </row>
    <row r="35" ht="37" customHeight="1" spans="1:10">
      <c r="A35" s="58" t="s">
        <v>295</v>
      </c>
      <c r="B35" s="57" t="s">
        <v>454</v>
      </c>
      <c r="C35" s="57" t="s">
        <v>361</v>
      </c>
      <c r="D35" s="57" t="s">
        <v>362</v>
      </c>
      <c r="E35" s="52" t="s">
        <v>455</v>
      </c>
      <c r="F35" s="57" t="s">
        <v>377</v>
      </c>
      <c r="G35" s="52" t="s">
        <v>378</v>
      </c>
      <c r="H35" s="57" t="s">
        <v>379</v>
      </c>
      <c r="I35" s="57" t="s">
        <v>366</v>
      </c>
      <c r="J35" s="52" t="s">
        <v>456</v>
      </c>
    </row>
    <row r="36" ht="30" customHeight="1" spans="1:10">
      <c r="A36" s="58" t="s">
        <v>295</v>
      </c>
      <c r="B36" s="57" t="s">
        <v>454</v>
      </c>
      <c r="C36" s="57" t="s">
        <v>361</v>
      </c>
      <c r="D36" s="57" t="s">
        <v>381</v>
      </c>
      <c r="E36" s="52" t="s">
        <v>457</v>
      </c>
      <c r="F36" s="57" t="s">
        <v>377</v>
      </c>
      <c r="G36" s="52" t="s">
        <v>378</v>
      </c>
      <c r="H36" s="57" t="s">
        <v>379</v>
      </c>
      <c r="I36" s="57" t="s">
        <v>366</v>
      </c>
      <c r="J36" s="52" t="s">
        <v>458</v>
      </c>
    </row>
    <row r="37" ht="40" customHeight="1" spans="1:10">
      <c r="A37" s="58" t="s">
        <v>295</v>
      </c>
      <c r="B37" s="57" t="s">
        <v>454</v>
      </c>
      <c r="C37" s="57" t="s">
        <v>384</v>
      </c>
      <c r="D37" s="57" t="s">
        <v>402</v>
      </c>
      <c r="E37" s="52" t="s">
        <v>459</v>
      </c>
      <c r="F37" s="57" t="s">
        <v>377</v>
      </c>
      <c r="G37" s="52" t="s">
        <v>450</v>
      </c>
      <c r="H37" s="57" t="s">
        <v>412</v>
      </c>
      <c r="I37" s="57" t="s">
        <v>366</v>
      </c>
      <c r="J37" s="52" t="s">
        <v>460</v>
      </c>
    </row>
    <row r="38" ht="51" customHeight="1" spans="1:10">
      <c r="A38" s="58" t="s">
        <v>295</v>
      </c>
      <c r="B38" s="57" t="s">
        <v>454</v>
      </c>
      <c r="C38" s="57" t="s">
        <v>384</v>
      </c>
      <c r="D38" s="57" t="s">
        <v>402</v>
      </c>
      <c r="E38" s="52" t="s">
        <v>461</v>
      </c>
      <c r="F38" s="57" t="s">
        <v>387</v>
      </c>
      <c r="G38" s="52" t="s">
        <v>462</v>
      </c>
      <c r="H38" s="57" t="s">
        <v>379</v>
      </c>
      <c r="I38" s="57" t="s">
        <v>366</v>
      </c>
      <c r="J38" s="52" t="s">
        <v>463</v>
      </c>
    </row>
    <row r="39" ht="39" customHeight="1" spans="1:10">
      <c r="A39" s="58" t="s">
        <v>295</v>
      </c>
      <c r="B39" s="57" t="s">
        <v>454</v>
      </c>
      <c r="C39" s="57" t="s">
        <v>390</v>
      </c>
      <c r="D39" s="57" t="s">
        <v>391</v>
      </c>
      <c r="E39" s="52" t="s">
        <v>464</v>
      </c>
      <c r="F39" s="57" t="s">
        <v>387</v>
      </c>
      <c r="G39" s="52" t="s">
        <v>393</v>
      </c>
      <c r="H39" s="57" t="s">
        <v>379</v>
      </c>
      <c r="I39" s="57" t="s">
        <v>366</v>
      </c>
      <c r="J39" s="52" t="s">
        <v>465</v>
      </c>
    </row>
    <row r="40" ht="48" customHeight="1" spans="1:10">
      <c r="A40" s="58" t="s">
        <v>292</v>
      </c>
      <c r="B40" s="57" t="s">
        <v>466</v>
      </c>
      <c r="C40" s="57" t="s">
        <v>361</v>
      </c>
      <c r="D40" s="57" t="s">
        <v>362</v>
      </c>
      <c r="E40" s="52" t="s">
        <v>467</v>
      </c>
      <c r="F40" s="57" t="s">
        <v>387</v>
      </c>
      <c r="G40" s="52" t="s">
        <v>411</v>
      </c>
      <c r="H40" s="57" t="s">
        <v>412</v>
      </c>
      <c r="I40" s="57" t="s">
        <v>366</v>
      </c>
      <c r="J40" s="52" t="s">
        <v>468</v>
      </c>
    </row>
    <row r="41" ht="33.75" customHeight="1" spans="1:10">
      <c r="A41" s="58" t="s">
        <v>292</v>
      </c>
      <c r="B41" s="57" t="s">
        <v>466</v>
      </c>
      <c r="C41" s="57" t="s">
        <v>384</v>
      </c>
      <c r="D41" s="57" t="s">
        <v>402</v>
      </c>
      <c r="E41" s="52" t="s">
        <v>469</v>
      </c>
      <c r="F41" s="57" t="s">
        <v>387</v>
      </c>
      <c r="G41" s="52" t="s">
        <v>470</v>
      </c>
      <c r="H41" s="57" t="s">
        <v>471</v>
      </c>
      <c r="I41" s="57" t="s">
        <v>366</v>
      </c>
      <c r="J41" s="52" t="s">
        <v>472</v>
      </c>
    </row>
    <row r="42" ht="40" customHeight="1" spans="1:10">
      <c r="A42" s="58" t="s">
        <v>292</v>
      </c>
      <c r="B42" s="57" t="s">
        <v>466</v>
      </c>
      <c r="C42" s="57" t="s">
        <v>390</v>
      </c>
      <c r="D42" s="57" t="s">
        <v>391</v>
      </c>
      <c r="E42" s="52" t="s">
        <v>424</v>
      </c>
      <c r="F42" s="57" t="s">
        <v>387</v>
      </c>
      <c r="G42" s="52" t="s">
        <v>393</v>
      </c>
      <c r="H42" s="57" t="s">
        <v>379</v>
      </c>
      <c r="I42" s="57" t="s">
        <v>366</v>
      </c>
      <c r="J42" s="52" t="s">
        <v>425</v>
      </c>
    </row>
    <row r="43" ht="61" customHeight="1" spans="1:10">
      <c r="A43" s="58" t="s">
        <v>303</v>
      </c>
      <c r="B43" s="57" t="s">
        <v>473</v>
      </c>
      <c r="C43" s="57" t="s">
        <v>361</v>
      </c>
      <c r="D43" s="57" t="s">
        <v>362</v>
      </c>
      <c r="E43" s="52" t="s">
        <v>474</v>
      </c>
      <c r="F43" s="57" t="s">
        <v>387</v>
      </c>
      <c r="G43" s="52" t="s">
        <v>475</v>
      </c>
      <c r="H43" s="57" t="s">
        <v>379</v>
      </c>
      <c r="I43" s="57" t="s">
        <v>366</v>
      </c>
      <c r="J43" s="52" t="s">
        <v>476</v>
      </c>
    </row>
    <row r="44" ht="32" customHeight="1" spans="1:10">
      <c r="A44" s="58" t="s">
        <v>303</v>
      </c>
      <c r="B44" s="57" t="s">
        <v>473</v>
      </c>
      <c r="C44" s="57" t="s">
        <v>361</v>
      </c>
      <c r="D44" s="57" t="s">
        <v>375</v>
      </c>
      <c r="E44" s="52" t="s">
        <v>477</v>
      </c>
      <c r="F44" s="57" t="s">
        <v>387</v>
      </c>
      <c r="G44" s="52" t="s">
        <v>478</v>
      </c>
      <c r="H44" s="57" t="s">
        <v>379</v>
      </c>
      <c r="I44" s="57" t="s">
        <v>366</v>
      </c>
      <c r="J44" s="52" t="s">
        <v>479</v>
      </c>
    </row>
    <row r="45" ht="61" customHeight="1" spans="1:10">
      <c r="A45" s="58" t="s">
        <v>303</v>
      </c>
      <c r="B45" s="57" t="s">
        <v>473</v>
      </c>
      <c r="C45" s="57" t="s">
        <v>361</v>
      </c>
      <c r="D45" s="57" t="s">
        <v>381</v>
      </c>
      <c r="E45" s="52" t="s">
        <v>480</v>
      </c>
      <c r="F45" s="57" t="s">
        <v>377</v>
      </c>
      <c r="G45" s="52" t="s">
        <v>378</v>
      </c>
      <c r="H45" s="57" t="s">
        <v>379</v>
      </c>
      <c r="I45" s="57" t="s">
        <v>366</v>
      </c>
      <c r="J45" s="52" t="s">
        <v>481</v>
      </c>
    </row>
    <row r="46" ht="48" customHeight="1" spans="1:10">
      <c r="A46" s="58" t="s">
        <v>303</v>
      </c>
      <c r="B46" s="57" t="s">
        <v>473</v>
      </c>
      <c r="C46" s="57" t="s">
        <v>384</v>
      </c>
      <c r="D46" s="57" t="s">
        <v>402</v>
      </c>
      <c r="E46" s="52" t="s">
        <v>482</v>
      </c>
      <c r="F46" s="57" t="s">
        <v>377</v>
      </c>
      <c r="G46" s="52" t="s">
        <v>450</v>
      </c>
      <c r="H46" s="57" t="s">
        <v>412</v>
      </c>
      <c r="I46" s="57" t="s">
        <v>366</v>
      </c>
      <c r="J46" s="52" t="s">
        <v>483</v>
      </c>
    </row>
    <row r="47" ht="61" customHeight="1" spans="1:10">
      <c r="A47" s="58" t="s">
        <v>303</v>
      </c>
      <c r="B47" s="57" t="s">
        <v>473</v>
      </c>
      <c r="C47" s="57" t="s">
        <v>390</v>
      </c>
      <c r="D47" s="57" t="s">
        <v>391</v>
      </c>
      <c r="E47" s="52" t="s">
        <v>484</v>
      </c>
      <c r="F47" s="57" t="s">
        <v>377</v>
      </c>
      <c r="G47" s="52" t="s">
        <v>450</v>
      </c>
      <c r="H47" s="57" t="s">
        <v>412</v>
      </c>
      <c r="I47" s="57" t="s">
        <v>366</v>
      </c>
      <c r="J47" s="52" t="s">
        <v>485</v>
      </c>
    </row>
    <row r="48" ht="68" customHeight="1" spans="1:10">
      <c r="A48" s="56" t="s">
        <v>49</v>
      </c>
      <c r="B48" s="23"/>
      <c r="C48" s="23"/>
      <c r="D48" s="23"/>
      <c r="E48" s="23"/>
      <c r="F48" s="23"/>
      <c r="G48" s="23"/>
      <c r="H48" s="23"/>
      <c r="I48" s="23"/>
      <c r="J48" s="23"/>
    </row>
    <row r="49" ht="63" customHeight="1" spans="1:10">
      <c r="A49" s="58" t="s">
        <v>325</v>
      </c>
      <c r="B49" s="57" t="s">
        <v>486</v>
      </c>
      <c r="C49" s="57" t="s">
        <v>361</v>
      </c>
      <c r="D49" s="57" t="s">
        <v>362</v>
      </c>
      <c r="E49" s="52" t="s">
        <v>487</v>
      </c>
      <c r="F49" s="57" t="s">
        <v>387</v>
      </c>
      <c r="G49" s="52" t="s">
        <v>161</v>
      </c>
      <c r="H49" s="57" t="s">
        <v>488</v>
      </c>
      <c r="I49" s="57" t="s">
        <v>366</v>
      </c>
      <c r="J49" s="52" t="s">
        <v>489</v>
      </c>
    </row>
    <row r="50" ht="63" customHeight="1" spans="1:10">
      <c r="A50" s="58" t="s">
        <v>325</v>
      </c>
      <c r="B50" s="57" t="s">
        <v>486</v>
      </c>
      <c r="C50" s="57" t="s">
        <v>361</v>
      </c>
      <c r="D50" s="57" t="s">
        <v>362</v>
      </c>
      <c r="E50" s="52" t="s">
        <v>490</v>
      </c>
      <c r="F50" s="57" t="s">
        <v>387</v>
      </c>
      <c r="G50" s="52" t="s">
        <v>491</v>
      </c>
      <c r="H50" s="57" t="s">
        <v>369</v>
      </c>
      <c r="I50" s="57" t="s">
        <v>431</v>
      </c>
      <c r="J50" s="52" t="s">
        <v>492</v>
      </c>
    </row>
    <row r="51" ht="63" customHeight="1" spans="1:10">
      <c r="A51" s="58" t="s">
        <v>325</v>
      </c>
      <c r="B51" s="57" t="s">
        <v>486</v>
      </c>
      <c r="C51" s="57" t="s">
        <v>361</v>
      </c>
      <c r="D51" s="57" t="s">
        <v>362</v>
      </c>
      <c r="E51" s="52" t="s">
        <v>493</v>
      </c>
      <c r="F51" s="57" t="s">
        <v>387</v>
      </c>
      <c r="G51" s="52" t="s">
        <v>161</v>
      </c>
      <c r="H51" s="57" t="s">
        <v>369</v>
      </c>
      <c r="I51" s="57" t="s">
        <v>366</v>
      </c>
      <c r="J51" s="52" t="s">
        <v>494</v>
      </c>
    </row>
    <row r="52" ht="63" customHeight="1" spans="1:10">
      <c r="A52" s="58" t="s">
        <v>325</v>
      </c>
      <c r="B52" s="57" t="s">
        <v>486</v>
      </c>
      <c r="C52" s="57" t="s">
        <v>361</v>
      </c>
      <c r="D52" s="57" t="s">
        <v>362</v>
      </c>
      <c r="E52" s="52" t="s">
        <v>495</v>
      </c>
      <c r="F52" s="57" t="s">
        <v>387</v>
      </c>
      <c r="G52" s="52" t="s">
        <v>161</v>
      </c>
      <c r="H52" s="57" t="s">
        <v>496</v>
      </c>
      <c r="I52" s="57" t="s">
        <v>431</v>
      </c>
      <c r="J52" s="52" t="s">
        <v>497</v>
      </c>
    </row>
    <row r="53" ht="63" customHeight="1" spans="1:10">
      <c r="A53" s="58" t="s">
        <v>325</v>
      </c>
      <c r="B53" s="57" t="s">
        <v>486</v>
      </c>
      <c r="C53" s="57" t="s">
        <v>361</v>
      </c>
      <c r="D53" s="57" t="s">
        <v>375</v>
      </c>
      <c r="E53" s="52" t="s">
        <v>498</v>
      </c>
      <c r="F53" s="57" t="s">
        <v>387</v>
      </c>
      <c r="G53" s="52" t="s">
        <v>499</v>
      </c>
      <c r="H53" s="57" t="s">
        <v>379</v>
      </c>
      <c r="I53" s="57" t="s">
        <v>431</v>
      </c>
      <c r="J53" s="52" t="s">
        <v>500</v>
      </c>
    </row>
    <row r="54" ht="63" customHeight="1" spans="1:10">
      <c r="A54" s="58" t="s">
        <v>325</v>
      </c>
      <c r="B54" s="57" t="s">
        <v>486</v>
      </c>
      <c r="C54" s="57" t="s">
        <v>361</v>
      </c>
      <c r="D54" s="57" t="s">
        <v>375</v>
      </c>
      <c r="E54" s="52" t="s">
        <v>501</v>
      </c>
      <c r="F54" s="57" t="s">
        <v>387</v>
      </c>
      <c r="G54" s="52" t="s">
        <v>502</v>
      </c>
      <c r="H54" s="57" t="s">
        <v>379</v>
      </c>
      <c r="I54" s="57" t="s">
        <v>366</v>
      </c>
      <c r="J54" s="52" t="s">
        <v>503</v>
      </c>
    </row>
    <row r="55" ht="63" customHeight="1" spans="1:10">
      <c r="A55" s="58" t="s">
        <v>325</v>
      </c>
      <c r="B55" s="57" t="s">
        <v>486</v>
      </c>
      <c r="C55" s="57" t="s">
        <v>361</v>
      </c>
      <c r="D55" s="57" t="s">
        <v>381</v>
      </c>
      <c r="E55" s="52" t="s">
        <v>504</v>
      </c>
      <c r="F55" s="57" t="s">
        <v>387</v>
      </c>
      <c r="G55" s="52" t="s">
        <v>502</v>
      </c>
      <c r="H55" s="57" t="s">
        <v>379</v>
      </c>
      <c r="I55" s="57" t="s">
        <v>431</v>
      </c>
      <c r="J55" s="52" t="s">
        <v>505</v>
      </c>
    </row>
    <row r="56" ht="63" customHeight="1" spans="1:10">
      <c r="A56" s="58" t="s">
        <v>325</v>
      </c>
      <c r="B56" s="57" t="s">
        <v>486</v>
      </c>
      <c r="C56" s="57" t="s">
        <v>384</v>
      </c>
      <c r="D56" s="57" t="s">
        <v>402</v>
      </c>
      <c r="E56" s="52" t="s">
        <v>506</v>
      </c>
      <c r="F56" s="57" t="s">
        <v>387</v>
      </c>
      <c r="G56" s="52" t="s">
        <v>507</v>
      </c>
      <c r="H56" s="57" t="s">
        <v>379</v>
      </c>
      <c r="I56" s="57" t="s">
        <v>431</v>
      </c>
      <c r="J56" s="52" t="s">
        <v>508</v>
      </c>
    </row>
    <row r="57" ht="63" customHeight="1" spans="1:10">
      <c r="A57" s="58" t="s">
        <v>325</v>
      </c>
      <c r="B57" s="57" t="s">
        <v>486</v>
      </c>
      <c r="C57" s="57" t="s">
        <v>384</v>
      </c>
      <c r="D57" s="57" t="s">
        <v>402</v>
      </c>
      <c r="E57" s="52" t="s">
        <v>509</v>
      </c>
      <c r="F57" s="57" t="s">
        <v>387</v>
      </c>
      <c r="G57" s="52" t="s">
        <v>510</v>
      </c>
      <c r="H57" s="57" t="s">
        <v>379</v>
      </c>
      <c r="I57" s="57" t="s">
        <v>366</v>
      </c>
      <c r="J57" s="52" t="s">
        <v>511</v>
      </c>
    </row>
    <row r="58" ht="63" customHeight="1" spans="1:10">
      <c r="A58" s="58" t="s">
        <v>325</v>
      </c>
      <c r="B58" s="57" t="s">
        <v>486</v>
      </c>
      <c r="C58" s="57" t="s">
        <v>390</v>
      </c>
      <c r="D58" s="57" t="s">
        <v>391</v>
      </c>
      <c r="E58" s="52" t="s">
        <v>512</v>
      </c>
      <c r="F58" s="57" t="s">
        <v>387</v>
      </c>
      <c r="G58" s="52" t="s">
        <v>499</v>
      </c>
      <c r="H58" s="57" t="s">
        <v>379</v>
      </c>
      <c r="I58" s="57" t="s">
        <v>431</v>
      </c>
      <c r="J58" s="52" t="s">
        <v>513</v>
      </c>
    </row>
    <row r="59" ht="33.75" customHeight="1" spans="1:10">
      <c r="A59" s="56" t="s">
        <v>51</v>
      </c>
      <c r="B59" s="23"/>
      <c r="C59" s="23"/>
      <c r="D59" s="23"/>
      <c r="E59" s="23"/>
      <c r="F59" s="23"/>
      <c r="G59" s="23"/>
      <c r="H59" s="23"/>
      <c r="I59" s="23"/>
      <c r="J59" s="23"/>
    </row>
    <row r="60" ht="74" customHeight="1" spans="1:10">
      <c r="A60" s="58" t="s">
        <v>342</v>
      </c>
      <c r="B60" s="57" t="s">
        <v>514</v>
      </c>
      <c r="C60" s="57" t="s">
        <v>361</v>
      </c>
      <c r="D60" s="57" t="s">
        <v>362</v>
      </c>
      <c r="E60" s="52" t="s">
        <v>515</v>
      </c>
      <c r="F60" s="57" t="s">
        <v>377</v>
      </c>
      <c r="G60" s="52" t="s">
        <v>165</v>
      </c>
      <c r="H60" s="57" t="s">
        <v>516</v>
      </c>
      <c r="I60" s="57" t="s">
        <v>366</v>
      </c>
      <c r="J60" s="52" t="s">
        <v>517</v>
      </c>
    </row>
    <row r="61" ht="56" customHeight="1" spans="1:10">
      <c r="A61" s="58" t="s">
        <v>342</v>
      </c>
      <c r="B61" s="57" t="s">
        <v>514</v>
      </c>
      <c r="C61" s="57" t="s">
        <v>361</v>
      </c>
      <c r="D61" s="57" t="s">
        <v>362</v>
      </c>
      <c r="E61" s="52" t="s">
        <v>518</v>
      </c>
      <c r="F61" s="57" t="s">
        <v>377</v>
      </c>
      <c r="G61" s="52" t="s">
        <v>411</v>
      </c>
      <c r="H61" s="57" t="s">
        <v>412</v>
      </c>
      <c r="I61" s="57" t="s">
        <v>366</v>
      </c>
      <c r="J61" s="52" t="s">
        <v>519</v>
      </c>
    </row>
    <row r="62" ht="74" customHeight="1" spans="1:10">
      <c r="A62" s="58" t="s">
        <v>342</v>
      </c>
      <c r="B62" s="57" t="s">
        <v>514</v>
      </c>
      <c r="C62" s="57" t="s">
        <v>361</v>
      </c>
      <c r="D62" s="57" t="s">
        <v>375</v>
      </c>
      <c r="E62" s="52" t="s">
        <v>520</v>
      </c>
      <c r="F62" s="57" t="s">
        <v>377</v>
      </c>
      <c r="G62" s="52" t="s">
        <v>521</v>
      </c>
      <c r="H62" s="57" t="s">
        <v>522</v>
      </c>
      <c r="I62" s="57" t="s">
        <v>431</v>
      </c>
      <c r="J62" s="52" t="s">
        <v>523</v>
      </c>
    </row>
    <row r="63" ht="54" customHeight="1" spans="1:10">
      <c r="A63" s="58" t="s">
        <v>342</v>
      </c>
      <c r="B63" s="57" t="s">
        <v>514</v>
      </c>
      <c r="C63" s="57" t="s">
        <v>361</v>
      </c>
      <c r="D63" s="57" t="s">
        <v>375</v>
      </c>
      <c r="E63" s="52" t="s">
        <v>524</v>
      </c>
      <c r="F63" s="57" t="s">
        <v>377</v>
      </c>
      <c r="G63" s="52" t="s">
        <v>378</v>
      </c>
      <c r="H63" s="57" t="s">
        <v>379</v>
      </c>
      <c r="I63" s="57" t="s">
        <v>366</v>
      </c>
      <c r="J63" s="52" t="s">
        <v>525</v>
      </c>
    </row>
    <row r="64" ht="44" customHeight="1" spans="1:10">
      <c r="A64" s="58" t="s">
        <v>342</v>
      </c>
      <c r="B64" s="57" t="s">
        <v>514</v>
      </c>
      <c r="C64" s="57" t="s">
        <v>361</v>
      </c>
      <c r="D64" s="57" t="s">
        <v>375</v>
      </c>
      <c r="E64" s="52" t="s">
        <v>526</v>
      </c>
      <c r="F64" s="57" t="s">
        <v>387</v>
      </c>
      <c r="G64" s="52" t="s">
        <v>527</v>
      </c>
      <c r="H64" s="57" t="s">
        <v>379</v>
      </c>
      <c r="I64" s="57" t="s">
        <v>366</v>
      </c>
      <c r="J64" s="52" t="s">
        <v>528</v>
      </c>
    </row>
    <row r="65" ht="53" customHeight="1" spans="1:10">
      <c r="A65" s="58" t="s">
        <v>342</v>
      </c>
      <c r="B65" s="57" t="s">
        <v>514</v>
      </c>
      <c r="C65" s="57" t="s">
        <v>361</v>
      </c>
      <c r="D65" s="57" t="s">
        <v>381</v>
      </c>
      <c r="E65" s="52" t="s">
        <v>457</v>
      </c>
      <c r="F65" s="57" t="s">
        <v>377</v>
      </c>
      <c r="G65" s="52" t="s">
        <v>378</v>
      </c>
      <c r="H65" s="57" t="s">
        <v>379</v>
      </c>
      <c r="I65" s="57" t="s">
        <v>366</v>
      </c>
      <c r="J65" s="52" t="s">
        <v>529</v>
      </c>
    </row>
    <row r="66" ht="56" customHeight="1" spans="1:10">
      <c r="A66" s="58" t="s">
        <v>342</v>
      </c>
      <c r="B66" s="57" t="s">
        <v>514</v>
      </c>
      <c r="C66" s="57" t="s">
        <v>384</v>
      </c>
      <c r="D66" s="57" t="s">
        <v>402</v>
      </c>
      <c r="E66" s="52" t="s">
        <v>459</v>
      </c>
      <c r="F66" s="57" t="s">
        <v>377</v>
      </c>
      <c r="G66" s="52" t="s">
        <v>450</v>
      </c>
      <c r="H66" s="57" t="s">
        <v>412</v>
      </c>
      <c r="I66" s="57" t="s">
        <v>366</v>
      </c>
      <c r="J66" s="52" t="s">
        <v>530</v>
      </c>
    </row>
    <row r="67" ht="60" customHeight="1" spans="1:10">
      <c r="A67" s="58" t="s">
        <v>342</v>
      </c>
      <c r="B67" s="57" t="s">
        <v>514</v>
      </c>
      <c r="C67" s="57" t="s">
        <v>390</v>
      </c>
      <c r="D67" s="57" t="s">
        <v>391</v>
      </c>
      <c r="E67" s="52" t="s">
        <v>531</v>
      </c>
      <c r="F67" s="57" t="s">
        <v>387</v>
      </c>
      <c r="G67" s="52" t="s">
        <v>393</v>
      </c>
      <c r="H67" s="57" t="s">
        <v>379</v>
      </c>
      <c r="I67" s="57" t="s">
        <v>366</v>
      </c>
      <c r="J67" s="52" t="s">
        <v>532</v>
      </c>
    </row>
    <row r="68" ht="49" customHeight="1" spans="1:10">
      <c r="A68" s="58" t="s">
        <v>342</v>
      </c>
      <c r="B68" s="57" t="s">
        <v>514</v>
      </c>
      <c r="C68" s="57" t="s">
        <v>390</v>
      </c>
      <c r="D68" s="57" t="s">
        <v>391</v>
      </c>
      <c r="E68" s="52" t="s">
        <v>533</v>
      </c>
      <c r="F68" s="57" t="s">
        <v>387</v>
      </c>
      <c r="G68" s="52" t="s">
        <v>393</v>
      </c>
      <c r="H68" s="57" t="s">
        <v>379</v>
      </c>
      <c r="I68" s="57" t="s">
        <v>366</v>
      </c>
      <c r="J68" s="52" t="s">
        <v>534</v>
      </c>
    </row>
  </sheetData>
  <mergeCells count="24">
    <mergeCell ref="A2:J2"/>
    <mergeCell ref="A3:H3"/>
    <mergeCell ref="A8:A14"/>
    <mergeCell ref="A15:A18"/>
    <mergeCell ref="A19:A24"/>
    <mergeCell ref="A25:A27"/>
    <mergeCell ref="A28:A31"/>
    <mergeCell ref="A32:A34"/>
    <mergeCell ref="A35:A39"/>
    <mergeCell ref="A40:A42"/>
    <mergeCell ref="A43:A47"/>
    <mergeCell ref="A49:A58"/>
    <mergeCell ref="A60:A68"/>
    <mergeCell ref="B8:B14"/>
    <mergeCell ref="B15:B18"/>
    <mergeCell ref="B19:B24"/>
    <mergeCell ref="B25:B27"/>
    <mergeCell ref="B28:B31"/>
    <mergeCell ref="B32:B34"/>
    <mergeCell ref="B35:B39"/>
    <mergeCell ref="B40:B42"/>
    <mergeCell ref="B43:B47"/>
    <mergeCell ref="B49:B58"/>
    <mergeCell ref="B60:B68"/>
  </mergeCells>
  <printOptions horizontalCentered="1"/>
  <pageMargins left="0.700694444444445" right="0.700694444444445" top="0.314583333333333" bottom="0.314583333333333" header="0.298611111111111" footer="0.298611111111111"/>
  <pageSetup paperSize="9" scale="70" fitToWidth="0" orientation="landscape" horizontalDpi="600"/>
  <headerFooter/>
  <rowBreaks count="3" manualBreakCount="3">
    <brk id="18" max="16383" man="1"/>
    <brk id="31" max="16383" man="1"/>
    <brk id="5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☆ZZ☆</cp:lastModifiedBy>
  <dcterms:created xsi:type="dcterms:W3CDTF">2025-02-06T03:26:00Z</dcterms:created>
  <dcterms:modified xsi:type="dcterms:W3CDTF">2025-02-06T06:43:11Z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6F8980A0AC784FCD8716AF8FB9EC191E_12</vt:lpwstr>
  </property>
  <property fmtid="{D5CDD505-2E9C-101B-9397-08002B2CF9AE}" pid="3" name="KSOProductBuildVer">
    <vt:lpwstr>2052-12.1.0.19302</vt:lpwstr>
  </property>
</Properties>
</file>