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tabRatio="780"/>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definedNames>
    <definedName name="_xlnm.Print_Titles" localSheetId="7">'部门项目支出预算表05-1'!$A:$W,'部门项目支出预算表05-1'!$1:$7</definedName>
    <definedName name="_xlnm.Print_Titles" localSheetId="6">部门基本支出预算表04!$A:$W,部门基本支出预算表04!$1:$8</definedName>
    <definedName name="_xlnm.Print_Titles" localSheetId="8">'部门项目支出绩效目标表05-2'!$A:$J,'部门项目支出绩效目标表05-2'!$1:$5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<sst xmlns="http://schemas.openxmlformats.org/spreadsheetml/2006/main" count="1623" uniqueCount="551">
  <si>
    <t>预算01-1表</t>
  </si>
  <si>
    <t>2025年财务收支预算总表部门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</si>
  <si>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</si>
  <si>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</si>
  <si>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</si>
  <si>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</si>
  <si>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</si>
  <si>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</si>
  <si>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</si>
  <si>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</si>
  <si>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</si>
  <si>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</si>
  <si>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</si>
  <si>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</si>
  <si>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</si>
  <si>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</si>
  <si>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</si>
  <si>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</si>
  <si>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</si>
  <si>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</si>
  <si>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</si>
  <si>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</si>
  <si>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</si>
  <si>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</si>
  <si>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</si>
  <si>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</si>
  <si>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</si>
  <si>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</si>
  <si>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</si>
  <si>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</si>
  <si>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</si>
  <si>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</si>
  <si>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</si>
  <si>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</si>
  <si>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</si>
  <si>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</si>
  <si>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</si>
  <si>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</si>
  <si>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</si>
  <si>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</si>
  <si>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</si>
  <si>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</si>
  <si>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</si>
  <si>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</si>
  <si>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</si>
  <si>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164001</t>
  </si>
  <si>
    <t>云南省粮食和物资储备局</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</si>
  <si>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</si>
  <si>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</si>
  <si>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</si>
  <si>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</si>
  <si>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</si>
  <si>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</si>
  <si>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</si>
  <si>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</si>
  <si>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</si>
  <si>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</si>
  <si>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</si>
  <si>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</si>
  <si>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</si>
  <si>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208</t>
  </si>
  <si>
    <t>社会保障和就业支出</t>
  </si>
  <si>
    <t>20805</t>
  </si>
  <si>
    <t>行政事业单位养老支出</t>
  </si>
  <si>
    <t>2080501</t>
  </si>
  <si>
    <t>行政单位离退休</t>
  </si>
  <si>
    <t>2080505</t>
  </si>
  <si>
    <t>机关事业单位基本养老保险缴费支出</t>
  </si>
  <si>
    <t>20899</t>
  </si>
  <si>
    <t>其他社会保障和就业支出</t>
  </si>
  <si>
    <t>2089999</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</si>
  <si>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</si>
  <si>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</si>
  <si>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</si>
  <si>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</si>
  <si>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</si>
  <si>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</si>
  <si>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</si>
  <si>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</si>
  <si>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</si>
  <si>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</si>
  <si>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</si>
  <si>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</si>
  <si>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</si>
  <si>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</si>
  <si>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</si>
  <si>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</si>
  <si>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222</t>
  </si>
  <si>
    <t>粮油物资储备支出</t>
  </si>
  <si>
    <t>22201</t>
  </si>
  <si>
    <t>粮油物资事务</t>
  </si>
  <si>
    <t>2220101</t>
  </si>
  <si>
    <t>行政运行</t>
  </si>
  <si>
    <t>2220102</t>
  </si>
  <si>
    <t>一般行政管理事务</t>
  </si>
  <si>
    <t>2220105</t>
  </si>
  <si>
    <t>信息统计</t>
  </si>
  <si>
    <t>2220106</t>
  </si>
  <si>
    <t>专项业务活动</t>
  </si>
  <si>
    <t>2220115</t>
  </si>
  <si>
    <t>粮食风险基金</t>
  </si>
  <si>
    <t>2220199</t>
  </si>
  <si>
    <t>其他粮油物资事务支出</t>
  </si>
  <si>
    <t>22203</t>
  </si>
  <si>
    <t>能源储备</t>
  </si>
  <si>
    <t>2220305</t>
  </si>
  <si>
    <t>成品油储备</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</si>
  <si>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</si>
  <si>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</si>
  <si>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</si>
  <si>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</si>
  <si>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</si>
  <si>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</si>
  <si>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</si>
  <si>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</si>
  <si>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</si>
  <si>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</si>
  <si>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</si>
  <si>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</si>
  <si>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</si>
  <si>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</si>
  <si>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</si>
  <si>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</si>
  <si>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</si>
  <si>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</si>
  <si>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</si>
  <si>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</si>
  <si>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</si>
  <si>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</si>
  <si>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</si>
  <si>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</si>
  <si>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</si>
  <si>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</si>
  <si>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</si>
  <si>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</si>
  <si>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</si>
  <si>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</si>
  <si>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</si>
  <si>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</si>
  <si>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</si>
  <si>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</si>
  <si>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</si>
  <si>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</si>
  <si>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</si>
  <si>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</si>
  <si>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</si>
  <si>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</si>
  <si>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</si>
  <si>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</si>
  <si>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</si>
  <si>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</si>
  <si>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</si>
  <si>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</si>
  <si>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</si>
  <si>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</si>
  <si>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530000210000000023564</t>
  </si>
  <si>
    <t>行政人员支出工资</t>
  </si>
  <si>
    <t>30101</t>
  </si>
  <si>
    <t>基本工资</t>
  </si>
  <si>
    <t>30102</t>
  </si>
  <si>
    <t>津贴补贴</t>
  </si>
  <si>
    <t>30103</t>
  </si>
  <si>
    <t>奖金</t>
  </si>
  <si>
    <t>530000210000000023565</t>
  </si>
  <si>
    <t>社会保障缴费</t>
  </si>
  <si>
    <t>30108</t>
  </si>
  <si>
    <t>机关事业单位基本养老保险缴费</t>
  </si>
  <si>
    <t>30112</t>
  </si>
  <si>
    <t>其他社会保障缴费</t>
  </si>
  <si>
    <t>30110</t>
  </si>
  <si>
    <t>职工基本医疗保险缴费</t>
  </si>
  <si>
    <t>30307</t>
  </si>
  <si>
    <t>医疗费补助</t>
  </si>
  <si>
    <t>30111</t>
  </si>
  <si>
    <t>公务员医疗补助缴费</t>
  </si>
  <si>
    <t>530000210000000023567</t>
  </si>
  <si>
    <t>30113</t>
  </si>
  <si>
    <t>530000210000000023570</t>
  </si>
  <si>
    <t>公车购置及运维费</t>
  </si>
  <si>
    <t>30231</t>
  </si>
  <si>
    <t>公务用车运行维护费</t>
  </si>
  <si>
    <t>530000210000000023571</t>
  </si>
  <si>
    <t>30217</t>
  </si>
  <si>
    <t>530000210000000023572</t>
  </si>
  <si>
    <t>行政人员公务交通补贴</t>
  </si>
  <si>
    <t>30239</t>
  </si>
  <si>
    <t>其他交通费用</t>
  </si>
  <si>
    <t>530000210000000023573</t>
  </si>
  <si>
    <t>工会经费</t>
  </si>
  <si>
    <t>30228</t>
  </si>
  <si>
    <t>530000210000000023574</t>
  </si>
  <si>
    <t>一般公用经费</t>
  </si>
  <si>
    <t>30299</t>
  </si>
  <si>
    <t>其他商品和服务支出</t>
  </si>
  <si>
    <t>30201</t>
  </si>
  <si>
    <t>办公费</t>
  </si>
  <si>
    <t>30202</t>
  </si>
  <si>
    <t>印刷费</t>
  </si>
  <si>
    <t>30205</t>
  </si>
  <si>
    <t>水费</t>
  </si>
  <si>
    <t>30206</t>
  </si>
  <si>
    <t>电费</t>
  </si>
  <si>
    <t>30207</t>
  </si>
  <si>
    <t>邮电费</t>
  </si>
  <si>
    <t>30209</t>
  </si>
  <si>
    <t>物业管理费</t>
  </si>
  <si>
    <t>30211</t>
  </si>
  <si>
    <t>差旅费</t>
  </si>
  <si>
    <t>30213</t>
  </si>
  <si>
    <t>维修（护）费</t>
  </si>
  <si>
    <t>30215</t>
  </si>
  <si>
    <t>会议费</t>
  </si>
  <si>
    <t>30216</t>
  </si>
  <si>
    <t>培训费</t>
  </si>
  <si>
    <t>30229</t>
  </si>
  <si>
    <t>福利费</t>
  </si>
  <si>
    <t>530000241100002221294</t>
  </si>
  <si>
    <t>行政人员绩效奖</t>
  </si>
  <si>
    <t>预算05-1表</t>
  </si>
  <si>
    <t>2025年部门项目支出预算表</t>
  </si>
  <si>
    <t>项目分类</t>
  </si>
  <si>
    <t>项目单位</t>
  </si>
  <si>
    <t>本年拨款</t>
  </si>
  <si>
    <t>其中：本次下达</t>
  </si>
  <si>
    <t>2024年云南省决策咨询研究课题经费</t>
  </si>
  <si>
    <t>事业发展类</t>
  </si>
  <si>
    <t>530000241100003070120</t>
  </si>
  <si>
    <t>30226</t>
  </si>
  <si>
    <t>劳务费</t>
  </si>
  <si>
    <t>30227</t>
  </si>
  <si>
    <t>委托业务费</t>
  </si>
  <si>
    <t>部门预算机动经费</t>
  </si>
  <si>
    <t>其他运转类</t>
  </si>
  <si>
    <t>530000241100002044376</t>
  </si>
  <si>
    <t>成品油储备补贴专项资金</t>
  </si>
  <si>
    <t>530000251100003234797</t>
  </si>
  <si>
    <t>31204</t>
  </si>
  <si>
    <t>费用补贴</t>
  </si>
  <si>
    <t>31205</t>
  </si>
  <si>
    <t>利息补贴</t>
  </si>
  <si>
    <t>国有资产管护经费</t>
  </si>
  <si>
    <t>530000251100003349065</t>
  </si>
  <si>
    <t>粮食风险基金省级配套专项资金</t>
  </si>
  <si>
    <t>530000231100001107348</t>
  </si>
  <si>
    <t>粮食和物资储备管理专项经费</t>
  </si>
  <si>
    <t>530000210000000024444</t>
  </si>
  <si>
    <t>30214</t>
  </si>
  <si>
    <t>租赁费</t>
  </si>
  <si>
    <t>31002</t>
  </si>
  <si>
    <t>办公设备购置</t>
  </si>
  <si>
    <t>粮油供需平衡调查及市场监测经费</t>
  </si>
  <si>
    <t>530000251100003236349</t>
  </si>
  <si>
    <t>因公出国（境）专项经费</t>
  </si>
  <si>
    <t>因公出国（境）经费</t>
  </si>
  <si>
    <t>530000210000000046844</t>
  </si>
  <si>
    <t>30212</t>
  </si>
  <si>
    <t>因公出国（境）费用</t>
  </si>
  <si>
    <t>云南省军民融合军粮供应工程补助资金</t>
  </si>
  <si>
    <t>530000241100002008683</t>
  </si>
  <si>
    <t>31007</t>
  </si>
  <si>
    <t>信息网络及软件购置更新</t>
  </si>
  <si>
    <t>云南省粮食和物资储备局信创项目资金</t>
  </si>
  <si>
    <t>530000251100003873134</t>
  </si>
  <si>
    <t>政务信息化运维服务项目补助资金</t>
  </si>
  <si>
    <t>专业信息系统运行维护费</t>
  </si>
  <si>
    <t>530000251100003275672</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</si>
  <si>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</si>
  <si>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</si>
  <si>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</si>
  <si>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</si>
  <si>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</si>
  <si>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</si>
  <si>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</si>
  <si>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</si>
  <si>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</si>
  <si>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</si>
  <si>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</si>
  <si>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</si>
  <si>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贯彻落实省委“3815”战略发展目标，做好《贯彻落实习近平总书记重要讲话精神维护好运营好中老铁路开发好建设好中老铁路沿线三年行动计划》工作，充分发挥云南区域全面经济伙伴关系协定市场前沿优势，主动融入和参与“一带一路”，探索建立互利合作机制，加强与中南半岛国家和地方政府的沟通、协调和合作，促进粮食贸易有序发展；探索从周边国家进口粮食为我省口粮品种调剂补充的路径；为我省粮食企业与中南半岛国家粮食企业直接沟通、交流、合作搭建平台，实现粮食通关、投资、运输便利化；推进云南面向南亚东南亚粮食安全通道建设，切实保障云南粮食和物资安全。</t>
  </si>
  <si>
    <t>产出指标</t>
  </si>
  <si>
    <t>数量指标</t>
  </si>
  <si>
    <t>年度出访总人数</t>
  </si>
  <si>
    <t>&lt;=</t>
  </si>
  <si>
    <t>人</t>
  </si>
  <si>
    <t>定量指标</t>
  </si>
  <si>
    <t>反映年度出访总人数，出访团组总人数控制在3人以内</t>
  </si>
  <si>
    <t>出访团组数</t>
  </si>
  <si>
    <t>个</t>
  </si>
  <si>
    <t>反映出访团组数，出访团组数控制在2个以内</t>
  </si>
  <si>
    <t>单个团出访天数</t>
  </si>
  <si>
    <t>9</t>
  </si>
  <si>
    <t>天</t>
  </si>
  <si>
    <t>反映单个团组出访天数，单个团出访天数控制在9天以内</t>
  </si>
  <si>
    <t>质量指标</t>
  </si>
  <si>
    <t>出访报告提交率</t>
  </si>
  <si>
    <t>=</t>
  </si>
  <si>
    <t>100</t>
  </si>
  <si>
    <t>%</t>
  </si>
  <si>
    <t>反映出访报告提交情况。出访报告提交率=出访报告提交个数/方案计划提交报告个数*100%</t>
  </si>
  <si>
    <t>时效指标</t>
  </si>
  <si>
    <t>出访按时完成率</t>
  </si>
  <si>
    <t>根据出访计划，考核出访按时完成情况，出访按时完成率=出访按时完成数量/实际出访总数*100%</t>
  </si>
  <si>
    <t>效益指标</t>
  </si>
  <si>
    <t>可持续影响</t>
  </si>
  <si>
    <t>为我省粮食和物资储备改革发展提供建设性意见</t>
  </si>
  <si>
    <t>&gt;=</t>
  </si>
  <si>
    <t>条</t>
  </si>
  <si>
    <t>反映出国成果影响：为我省粮食和物资储备改革发展提供建设性意见不少于2条</t>
  </si>
  <si>
    <t>满意度指标</t>
  </si>
  <si>
    <t>服务对象满意度</t>
  </si>
  <si>
    <t>出访人员满意度</t>
  </si>
  <si>
    <t>90</t>
  </si>
  <si>
    <t>出访人员无对承办方有投诉</t>
  </si>
  <si>
    <t>按照国家粮食和物资储备局相关要求，完成粮油供需平衡调查固定城乡居民调查及粮油市场价格信息监测任务。</t>
  </si>
  <si>
    <t>形成全省供需平衡调查报告</t>
  </si>
  <si>
    <t>1.00</t>
  </si>
  <si>
    <t>份</t>
  </si>
  <si>
    <t>反映分析我省粮食供需情况。</t>
  </si>
  <si>
    <t>监测预警信息及时发布率</t>
  </si>
  <si>
    <t>反映监测预警信息及时发布率。监测预警信息及时发布率=（及时发布预警信息条数/全年发布预警信息总条数）*100%。</t>
  </si>
  <si>
    <t>社会效益</t>
  </si>
  <si>
    <t>供需平衡调查户数</t>
  </si>
  <si>
    <t>2500</t>
  </si>
  <si>
    <t>户</t>
  </si>
  <si>
    <t>反映供需平衡调查户数：实际调查户数/计划调查户数 *100%</t>
  </si>
  <si>
    <t>调查户意见投诉率</t>
  </si>
  <si>
    <t>反映项目受益对象对项目实施的满意度情况。</t>
  </si>
  <si>
    <t>目标1：加强产销合作。组织粮源，保障我省粮食市场充足流动性；鼓励引导省内企业积极参加省内外组织的粮食交易会展，扩大我省高原特色农产品影响力。
目标2：加强监督检查。落实州（市）党委政府落实耕地保护和粮食安全责任制考核,压实粮食安全责任。开展全省粮食库存检查和省级储备粮考核工作，省级抽查覆盖率不低于20%。
目标3：加强质量监管。完成收获粮食质量安全监测、放心粮油监测及食品安全风险监测专项工作中的样品扦取、检验分析、信息收集上报等工作。
目标5：加强粮食市场监测预警和信息发布。落实粮油价格监测点，收集、汇总、分析粮油价格监测点信息，每周发布1次，全年发布数量不低于50次。
目标6：开展爱粮节粮宣传活动。组织开展世界粮食日和粮食安全宣传周活动，科技活动周活动，设置主会场和分会场，不断扩大活动影响力。
目标7：加强安全储粮和安全生产监督培训。每年组织2次安全生产和安全储粮专项检查，组织安全生产培训，组织开展一次应急演练。
目标8：做好军粮供应管理业务，每年开展1次军地联检联查及军粮质量抽检任务。
目标9：开展救灾物资、成品油库存和质量检查至少1次，开展应急救灾演练1次，提高应急救灾能力。</t>
  </si>
  <si>
    <t>粮食安全生产及储粮安全专项检查、项目督查、粮油督查、物资储备检查次数</t>
  </si>
  <si>
    <t>12</t>
  </si>
  <si>
    <t>次</t>
  </si>
  <si>
    <t>反映对粮食安全生产及储粮安全专项检查、项目督查、粮油督查、物资储备检查情况。</t>
  </si>
  <si>
    <t>开展应急演练、军地联合检查及夏粮、秋粮收购检查次数</t>
  </si>
  <si>
    <t>反映开展应急演练、夏粮秋粮收购检查情况及省级粮食部门和地区联勤保障机构联合检查完成情况。</t>
  </si>
  <si>
    <t>粮食库存检查省级复查比例</t>
  </si>
  <si>
    <t>20</t>
  </si>
  <si>
    <t>反映组织对全省粮食库存进行检查，省级抽查面不低于全省粮食库存的20%。</t>
  </si>
  <si>
    <t>州市地方党委、政府落实粮食安全责任制考核完成时限</t>
  </si>
  <si>
    <t>反映州市地方党委、政府落实粮食安全责任制考核完成时限。</t>
  </si>
  <si>
    <t>粮食安全、世界粮食日、科技活动周宣传活动影响人数</t>
  </si>
  <si>
    <t>800000</t>
  </si>
  <si>
    <t>反映全省粮食安全、世界粮食日、科技活动周宣传活动影响总人数</t>
  </si>
  <si>
    <t>参训人员满意度</t>
  </si>
  <si>
    <t>反映参训人员对培训内容、讲师授课、课程设置和培训效果等的满意度。</t>
  </si>
  <si>
    <t>我单位根据工作需求完成一批信创设备替代工作。</t>
  </si>
  <si>
    <t>完成信创产品替代工作</t>
  </si>
  <si>
    <t>反映信创产品替代工作完成情况</t>
  </si>
  <si>
    <t>收发文满足三合一要求</t>
  </si>
  <si>
    <t>三合一要求</t>
  </si>
  <si>
    <t>定性指标</t>
  </si>
  <si>
    <t>反映收发文符合三合一要求情况</t>
  </si>
  <si>
    <t>使用人员对设备满意度</t>
  </si>
  <si>
    <t>反映使用人员对设备满意度情况</t>
  </si>
  <si>
    <t>保障对尚未移交的铺面和公有住房的修缮及水电、物业管理工作，及时发现并解决潜在的各项问题，保障国有资产处于良好状态，实现租金按时、足额收缴，进一步加强国有资产管理，提高资产使用效率与安全性，最终达到资产的保值增值目标。</t>
  </si>
  <si>
    <t>铺面宿舍区安全检查次数</t>
  </si>
  <si>
    <t>反映铺面宿舍区安全检查情况。</t>
  </si>
  <si>
    <t>租金收取率</t>
  </si>
  <si>
    <t>反映国有资产管理情况，确保租金足额收缴。</t>
  </si>
  <si>
    <t>资产正常运转</t>
  </si>
  <si>
    <t>正常运转</t>
  </si>
  <si>
    <t>反映国有资产管理情况。</t>
  </si>
  <si>
    <t>租户满意度</t>
  </si>
  <si>
    <t>反映租户对物业工作人员管理的满意程度。</t>
  </si>
  <si>
    <t>一是实现全省政策性粮食信息化监管技术全覆盖、全应用，运行安全、平稳、有序。
二是军民融合军粮供应信息化系统运行平稳有序。
三是局机关互联网专线互联互通，局网站运行安全稳定。</t>
  </si>
  <si>
    <t>完成系统运行测评、评估任务</t>
  </si>
  <si>
    <t>次/年</t>
  </si>
  <si>
    <t>完成粮食购销领域监管信息化系统和军粮供应平台等保测评、密评。完成局机关互联网专线采购，完成网站运维服务。</t>
  </si>
  <si>
    <t xml:space="preserve"> 系统维护出现重大安全事故</t>
  </si>
  <si>
    <t>0</t>
  </si>
  <si>
    <t>粮食购销领域监管信息化系统全省政策性粮食监管全覆盖，运行平稳。军民融合军粮供应信息化系统运行平稳年。局机关网站、机关网络运行平稳有序。</t>
  </si>
  <si>
    <t>系统运维中投诉次数</t>
  </si>
  <si>
    <t>业务处室对购销平台、军粮平台运维满意度。</t>
  </si>
  <si>
    <t>1.立足新发展阶段，统筹发展和安全，全面落实完成我省成品油储备任务。
2.任何时点，省级政府储备成品油单品在库率不得低于储备成品油单品储备总规模的70％。
3.建立省级成品油储备保障体系，加强储备管理，确保省级政府储备成品油发挥“国防建设、应对突发事件、参与宏观调控、保障能源安全”作用。
4.逐步规范省级政府成品油等政府储备战略物资管理，顺利完成年度省级政府储备成品油储备、轮换等管理任务。</t>
  </si>
  <si>
    <t>成品油储备任务完成度</t>
  </si>
  <si>
    <t>考核按照指标下达计划顺利完成省级政府储备成品油储备情况。</t>
  </si>
  <si>
    <t>成品油轮换计划完成情况</t>
  </si>
  <si>
    <t>考核及时制定上报并完成轮换任务情况。</t>
  </si>
  <si>
    <t>全年重大安全事故发生次数</t>
  </si>
  <si>
    <t>考核成品油储备及库区安全，无重大安全事故发生。</t>
  </si>
  <si>
    <t>保证成品油储备在库率，确保宏观调控和应急保障能力。</t>
  </si>
  <si>
    <t>70</t>
  </si>
  <si>
    <t>任何时点，省级政府成品油单品在库率不得低于储备成品油单品储备总规模的70%。</t>
  </si>
  <si>
    <t>对省级政府储备成品油储备库点管理的满意度</t>
  </si>
  <si>
    <t>根据监管部门、主管部门等相关管理职能部门对成品油储备库点日常管理的满意度。</t>
  </si>
  <si>
    <t>统筹用于年度执行中新增执行事项，保障云南粮食和物资储备安全。加强粮食流通宏观调控，落实州（市）党委政府落实耕地保护和粮食安全责任制考核，开展全省粮食库存检查和省级储备粮考核工作，压实粮食安全责任。强化储备粮油管理和应急储备物资管理。加强世界粮食日和全国爱粮节粮、粮食安全宣传周等宣传活动。</t>
  </si>
  <si>
    <t>开展安全生产、储粮安全专项检查和救灾仓库检查</t>
  </si>
  <si>
    <t>反映对粮食安全生产、储粮安全、救灾仓库检查次数检查情况</t>
  </si>
  <si>
    <t>世界粮食日、科技活动周宣传影响人次</t>
  </si>
  <si>
    <t>8000</t>
  </si>
  <si>
    <t>人次</t>
  </si>
  <si>
    <t>反映世界粮食日、科技活动周宣传情况</t>
  </si>
  <si>
    <t>确保完成省级储备粮计划规模数和轮换计划数；完成省级食用植物油储备计划数；稳定粮食市场、增强应对粮食供求波动能力。</t>
  </si>
  <si>
    <t>粮食常规储备完成率</t>
  </si>
  <si>
    <t>75</t>
  </si>
  <si>
    <t>对省级相关部门下达的省级储备粮存储计划完成情况进行检查验收，实际存储数量75%。省级储备粮备完成率=月末实际库存数/储备规模数*100%.</t>
  </si>
  <si>
    <t>省级储备抽检比例</t>
  </si>
  <si>
    <t>30</t>
  </si>
  <si>
    <t>反映对省级储备粮储存品质检测情况。</t>
  </si>
  <si>
    <t>代储费用兑现及时率及占用银行贷款利息归还及时率</t>
  </si>
  <si>
    <t>承储企业收到保管费用于20天以内，将保管费用兑现相关代储企业。收到利息补贴3日内及时归还银行贷款利息。</t>
  </si>
  <si>
    <t>储备粮油存储事故和安全事故率</t>
  </si>
  <si>
    <t>常态化开展储备粮存储安全和生产安全检查，确保不发生存储安全和生产安全事故。</t>
  </si>
  <si>
    <t>因粮食市场波动引起的粮食安全事件发生数</t>
  </si>
  <si>
    <t>反映粮食风险基金在支持粮食储备和流通、稳定粮食市场、增强应对粮食供求波动能力专项资金作用。</t>
  </si>
  <si>
    <t>预算06表</t>
  </si>
  <si>
    <t>2025年部门政府性基金预算支出预算表</t>
  </si>
  <si>
    <t>政府性基金预算支出</t>
  </si>
  <si>
    <t>备注：云南省粮食和物资储备局无政府性基金预算支出，故此表为空。</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</si>
  <si>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</si>
  <si>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</si>
  <si>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</si>
  <si>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</si>
  <si>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</si>
  <si>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</si>
  <si>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</si>
  <si>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</si>
  <si>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</si>
  <si>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</si>
  <si>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</si>
  <si>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</si>
  <si>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公车加油服务</t>
  </si>
  <si>
    <t>C23120302 车辆加油、添加燃料服务</t>
  </si>
  <si>
    <t>年</t>
  </si>
  <si>
    <t>车辆维修和保养服务</t>
  </si>
  <si>
    <t>C23120301 车辆维修和保养服务</t>
  </si>
  <si>
    <t>机动车保险服务</t>
  </si>
  <si>
    <t>C1804010201 机动车保险服务</t>
  </si>
  <si>
    <t>复印纸</t>
  </si>
  <si>
    <t>A05040101 复印纸</t>
  </si>
  <si>
    <t>物业管理服务</t>
  </si>
  <si>
    <t>C21040000 物业管理服务</t>
  </si>
  <si>
    <t>印刷服务</t>
  </si>
  <si>
    <t>C23090100 印刷服务</t>
  </si>
  <si>
    <t>保密文件柜</t>
  </si>
  <si>
    <t>A05010504 保密柜</t>
  </si>
  <si>
    <t>C23090000 印刷和出版服务</t>
  </si>
  <si>
    <t>项</t>
  </si>
  <si>
    <t>云安全服务</t>
  </si>
  <si>
    <t>C16020000 信息系统集成实施服务</t>
  </si>
  <si>
    <t>云网络服务</t>
  </si>
  <si>
    <t>云南省粮食购销领域监管信息化系统应急指挥系统基础设施运行维护服务</t>
  </si>
  <si>
    <t>C16070000 运行维护服务</t>
  </si>
  <si>
    <t>云服务器租赁</t>
  </si>
  <si>
    <t>C16080000 运营服务</t>
  </si>
  <si>
    <t>宿舍区及铺面物业管理</t>
  </si>
  <si>
    <t>预算08表</t>
  </si>
  <si>
    <t>2025年部门政府购买服务预算表</t>
  </si>
  <si>
    <t>政府购买服务项目</t>
  </si>
  <si>
    <t>政府购买服务目录</t>
  </si>
  <si>
    <t>公车维修和保养服务</t>
  </si>
  <si>
    <t>B1101 维修保养服务</t>
  </si>
  <si>
    <t>B1102 物业管理服务</t>
  </si>
  <si>
    <t>B1104 印刷和出版服务</t>
  </si>
  <si>
    <t>B1001 机关信息系统开发与维护服务</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</si>
  <si>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</si>
  <si>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</si>
  <si>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</si>
  <si>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</si>
  <si>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</si>
  <si>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</si>
  <si>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</si>
  <si>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</si>
  <si>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</si>
  <si>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</si>
  <si>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</si>
  <si>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</si>
  <si>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</si>
  <si>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</si>
  <si>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</si>
  <si>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</si>
  <si>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</si>
  <si>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</si>
  <si>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</si>
  <si>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</si>
  <si>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</si>
  <si>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</si>
  <si>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</si>
  <si>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</si>
  <si>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粮食风险基金省对下补助资金</t>
  </si>
  <si>
    <t>军粮供应费用补助资金</t>
  </si>
  <si>
    <t>预算09-2表</t>
  </si>
  <si>
    <t>2025年省对下转移支付绩效目标表</t>
  </si>
  <si>
    <t>根据部队需求等情况，在计划内完成军粮供应相关工作，确保全年军粮供应及时足额、质量优良。</t>
  </si>
  <si>
    <t>报送供应数量等汇总信息</t>
  </si>
  <si>
    <t>涉密</t>
  </si>
  <si>
    <t>供应粮食质量合格率</t>
  </si>
  <si>
    <t>保障军粮供应</t>
  </si>
  <si>
    <t>驻滇部门官兵对军粮供应工作的满意度</t>
  </si>
  <si>
    <t>确保完成地方储备粮计划规模数和轮换计划数；确保政策性财务挂账利息支付；稳定粮食市场、增强应对粮食供求波动能力。</t>
  </si>
  <si>
    <t>资金到位率</t>
  </si>
  <si>
    <t>反映粮食风险基金省级对下补助资金到位情况</t>
  </si>
  <si>
    <t>粮食储备到位率</t>
  </si>
  <si>
    <t>对下达的储备粮存储计划完成情况进行检查验收，实际存储数量70%。储备粮存储到位率=月末实际库存数/储备规模*100%.</t>
  </si>
  <si>
    <t>资金及时下达率</t>
  </si>
  <si>
    <t>反映粮食风险基金省级对下补助资金及时拨付情况</t>
  </si>
  <si>
    <t>经济效益</t>
  </si>
  <si>
    <t>政策性挂账利息补贴保障率</t>
  </si>
  <si>
    <t>反映粮食风险基金省级保障政策性挂账利息情况</t>
  </si>
  <si>
    <t>预算10表</t>
  </si>
  <si>
    <t>2025年新增资产配置表</t>
  </si>
  <si>
    <t>资产类别</t>
  </si>
  <si>
    <t>资产分类代码.名称</t>
  </si>
  <si>
    <t>资产名称</t>
  </si>
  <si>
    <t>计量单位</t>
  </si>
  <si>
    <t>财政部门批复数（元）</t>
  </si>
  <si>
    <t>单价</t>
  </si>
  <si>
    <t>金额</t>
  </si>
  <si>
    <t>7</t>
  </si>
  <si>
    <t>8</t>
  </si>
  <si>
    <t>设备</t>
  </si>
  <si>
    <t>A02010202 交换设备</t>
  </si>
  <si>
    <t>交换机</t>
  </si>
  <si>
    <t>台</t>
  </si>
  <si>
    <t>A02010601 机柜</t>
  </si>
  <si>
    <t>机柜</t>
  </si>
  <si>
    <t>A02049900 其他图书档案设备</t>
  </si>
  <si>
    <t>壁挂式空气消毒净化机</t>
  </si>
  <si>
    <t>档案室专用除湿机</t>
  </si>
  <si>
    <t>恒湿净化一体机</t>
  </si>
  <si>
    <t>加水车</t>
  </si>
  <si>
    <t>套</t>
  </si>
  <si>
    <t>空气质量云测仪</t>
  </si>
  <si>
    <t>A02061804 空调机</t>
  </si>
  <si>
    <t>柜式空调</t>
  </si>
  <si>
    <t>A02091107 视频监控设备</t>
  </si>
  <si>
    <t>监控硬盘</t>
  </si>
  <si>
    <t>录像机</t>
  </si>
  <si>
    <t>家具和用品</t>
  </si>
  <si>
    <t>A05010599 其他柜类</t>
  </si>
  <si>
    <t>档案柜</t>
  </si>
  <si>
    <t>组</t>
  </si>
  <si>
    <t>档案室专用防磁柜</t>
  </si>
  <si>
    <t>预算11表</t>
  </si>
  <si>
    <t>2025年中央转移支付补助项目支出预算表</t>
  </si>
  <si>
    <t>上级补助</t>
  </si>
  <si>
    <t>备注：云南省粮食和物资储备局无中央转移支付补助项目，故此表为空。</t>
  </si>
  <si>
    <t>预算12表</t>
  </si>
  <si>
    <t>2025年部门项目支出中期规划预算表</t>
  </si>
  <si>
    <t>项目级次</t>
  </si>
  <si>
    <t>2025年</t>
  </si>
  <si>
    <t>2026年</t>
  </si>
  <si>
    <t>2027年</t>
  </si>
  <si>
    <t>212 因公出国（境）经费</t>
  </si>
  <si>
    <t>本级</t>
  </si>
  <si>
    <t>223 专业信息系统运行维护费</t>
  </si>
  <si>
    <t>229 其他运转类</t>
  </si>
  <si>
    <t>313 事业发展类</t>
  </si>
  <si>
    <t>321 专项业务类</t>
  </si>
  <si>
    <t>对下</t>
  </si>
  <si>
    <t>323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</si>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</sst>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hh:mm:ss"/>
    <numFmt numFmtId="178" formatCode="#,##0;\-#,##0;;@"/>
    <numFmt numFmtId="179" formatCode="#,##0.00;\-#,##0.00;;@"/>
    <numFmt numFmtId="180" formatCode="hh:mm:ss"/>
  </numFmts>
  <fonts count="4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sz val="10"/>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15"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6" applyNumberFormat="0" applyFill="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29" fillId="0" borderId="0" applyNumberFormat="0" applyFill="0" applyBorder="0" applyAlignment="0" applyProtection="0">
      <alignment vertical="center"/>
    </xf>
    <xf numFmtId="0" fontId="30" fillId="3" borderId="18" applyNumberFormat="0" applyAlignment="0" applyProtection="0">
      <alignment vertical="center"/>
    </xf>
    <xf numFmtId="0" fontId="31" fillId="4" borderId="19" applyNumberFormat="0" applyAlignment="0" applyProtection="0">
      <alignment vertical="center"/>
    </xf>
    <xf numFmtId="0" fontId="32" fillId="4" borderId="18" applyNumberFormat="0" applyAlignment="0" applyProtection="0">
      <alignment vertical="center"/>
    </xf>
    <xf numFmtId="0" fontId="33" fillId="5" borderId="20" applyNumberFormat="0" applyAlignment="0" applyProtection="0">
      <alignment vertical="center"/>
    </xf>
    <xf numFmtId="0" fontId="34" fillId="0" borderId="21" applyNumberFormat="0" applyFill="0" applyAlignment="0" applyProtection="0">
      <alignment vertical="center"/>
    </xf>
    <xf numFmtId="0" fontId="35" fillId="0" borderId="22"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78" fontId="8" fillId="0" borderId="7">
      <alignment horizontal="right" vertical="center"/>
    </xf>
    <xf numFmtId="179" fontId="8" fillId="0" borderId="7">
      <alignment horizontal="right" vertical="center"/>
    </xf>
    <xf numFmtId="0" fontId="8" fillId="0" borderId="0">
      <alignment vertical="top"/>
      <protection locked="0"/>
    </xf>
    <xf numFmtId="179" fontId="8" fillId="0" borderId="7">
      <alignment horizontal="right" vertical="center"/>
    </xf>
    <xf numFmtId="10" fontId="8" fillId="0" borderId="7">
      <alignment horizontal="right" vertical="center"/>
    </xf>
    <xf numFmtId="49" fontId="8" fillId="0" borderId="7">
      <alignment horizontal="left" vertical="center" wrapText="1"/>
    </xf>
    <xf numFmtId="180" fontId="8" fillId="0" borderId="7">
      <alignment horizontal="right" vertical="center"/>
    </xf>
  </cellStyleXfs>
  <cellXfs count="177">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9" fontId="5" fillId="0" borderId="7" xfId="54" applyFont="1">
      <alignment horizontal="right" vertical="center"/>
    </xf>
    <xf numFmtId="49" fontId="5" fillId="0" borderId="7" xfId="56"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53" applyFont="1" applyAlignment="1" applyProtection="1"/>
    <xf numFmtId="0" fontId="7"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49" fontId="6" fillId="0" borderId="0" xfId="53" applyNumberFormat="1" applyFont="1" applyAlignment="1" applyProtection="1"/>
    <xf numFmtId="0" fontId="1" fillId="0" borderId="7" xfId="0" applyFont="1" applyBorder="1" applyAlignment="1" applyProtection="1">
      <alignment horizontal="center" vertical="center"/>
      <protection locked="0"/>
    </xf>
    <xf numFmtId="49" fontId="8" fillId="0" borderId="0" xfId="56" applyBorder="1">
      <alignment horizontal="left" vertical="center" wrapText="1"/>
    </xf>
    <xf numFmtId="49" fontId="8" fillId="0" borderId="0" xfId="56" applyBorder="1" applyAlignment="1">
      <alignment horizontal="right" vertical="center" wrapText="1"/>
    </xf>
    <xf numFmtId="49" fontId="9" fillId="0" borderId="0" xfId="56" applyFont="1" applyBorder="1" applyAlignment="1">
      <alignment horizontal="center" vertical="center" wrapText="1"/>
    </xf>
    <xf numFmtId="49" fontId="8" fillId="0" borderId="8" xfId="56" applyFont="1" applyBorder="1" applyAlignment="1">
      <alignment horizontal="left" vertical="center" wrapText="1"/>
    </xf>
    <xf numFmtId="49" fontId="8" fillId="0" borderId="9" xfId="56" applyFont="1" applyBorder="1" applyAlignment="1">
      <alignment horizontal="left" vertical="center" wrapText="1"/>
    </xf>
    <xf numFmtId="49" fontId="10" fillId="0" borderId="7" xfId="56" applyFont="1" applyAlignment="1">
      <alignment horizontal="center" vertical="center" wrapText="1"/>
    </xf>
    <xf numFmtId="49" fontId="11" fillId="0" borderId="7" xfId="56" applyFont="1" applyAlignment="1">
      <alignment horizontal="center" vertical="center" wrapText="1"/>
    </xf>
    <xf numFmtId="49" fontId="10" fillId="0" borderId="7" xfId="56" applyFont="1">
      <alignment horizontal="left" vertical="center" wrapText="1"/>
    </xf>
    <xf numFmtId="178" fontId="8" fillId="0" borderId="7" xfId="51">
      <alignment horizontal="right" vertical="center"/>
    </xf>
    <xf numFmtId="179" fontId="8" fillId="0" borderId="7" xfId="54">
      <alignment horizontal="right" vertical="center"/>
    </xf>
    <xf numFmtId="0" fontId="12" fillId="0" borderId="0" xfId="0" applyFont="1" applyAlignment="1">
      <alignment horizontal="center" vertical="center"/>
    </xf>
    <xf numFmtId="0" fontId="7"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indent="1"/>
    </xf>
    <xf numFmtId="0" fontId="13" fillId="0" borderId="7" xfId="0" applyFont="1" applyBorder="1" applyAlignment="1" applyProtection="1">
      <alignment horizontal="left" vertical="center" wrapText="1"/>
      <protection locked="0"/>
    </xf>
    <xf numFmtId="0" fontId="3" fillId="0" borderId="0" xfId="0" applyFont="1" applyAlignment="1" applyProtection="1">
      <alignment horizontal="right" vertical="center"/>
      <protection locked="0"/>
    </xf>
    <xf numFmtId="0" fontId="1" fillId="0" borderId="0" xfId="0" applyFont="1" applyAlignment="1">
      <alignment horizontal="right" vertical="center"/>
    </xf>
    <xf numFmtId="0" fontId="12"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xf>
    <xf numFmtId="0" fontId="3" fillId="0" borderId="7" xfId="0" applyFont="1" applyBorder="1" applyAlignment="1">
      <alignment horizontal="left" vertical="center" wrapText="1" indent="1"/>
    </xf>
    <xf numFmtId="0" fontId="3" fillId="0" borderId="0" xfId="0" applyFont="1" applyAlignment="1" applyProtection="1">
      <alignment horizontal="right"/>
      <protection locked="0"/>
    </xf>
    <xf numFmtId="0" fontId="3" fillId="0" borderId="0" xfId="0" applyFont="1" applyAlignment="1" applyProtection="1">
      <alignment vertical="top" wrapText="1"/>
      <protection locked="0"/>
    </xf>
    <xf numFmtId="0" fontId="7" fillId="0" borderId="0" xfId="0" applyFont="1" applyAlignment="1">
      <alignment horizontal="center" vertical="center" wrapText="1"/>
    </xf>
    <xf numFmtId="0" fontId="7" fillId="0" borderId="0" xfId="0" applyFont="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8" xfId="0" applyFont="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0" fontId="3" fillId="0" borderId="6" xfId="0" applyFont="1" applyBorder="1" applyAlignment="1">
      <alignment horizontal="left" vertical="center" wrapText="1" indent="1"/>
    </xf>
    <xf numFmtId="0" fontId="3" fillId="0" borderId="13" xfId="0" applyFont="1" applyBorder="1" applyAlignment="1">
      <alignment horizontal="center" vertical="center"/>
    </xf>
    <xf numFmtId="0" fontId="3" fillId="0" borderId="14"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4" xfId="0" applyFont="1" applyBorder="1" applyAlignment="1" applyProtection="1">
      <alignment horizontal="center" vertical="center"/>
      <protection locked="0"/>
    </xf>
    <xf numFmtId="0" fontId="4" fillId="0" borderId="14"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12" xfId="0" applyFont="1" applyBorder="1" applyAlignment="1">
      <alignment horizontal="right" vertical="center"/>
    </xf>
    <xf numFmtId="0" fontId="3" fillId="0" borderId="12" xfId="0" applyFont="1" applyBorder="1" applyAlignment="1">
      <alignment horizontal="center" vertical="center" wrapText="1"/>
    </xf>
    <xf numFmtId="178" fontId="5" fillId="0" borderId="7" xfId="51"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0" fillId="0" borderId="0" xfId="0" applyAlignment="1">
      <alignment wrapText="1"/>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4" fillId="0" borderId="7" xfId="0" applyFont="1" applyBorder="1" applyAlignment="1">
      <alignment horizontal="center" vertical="center"/>
    </xf>
    <xf numFmtId="0" fontId="14"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5" fillId="0" borderId="7" xfId="0" applyFont="1" applyBorder="1" applyAlignment="1">
      <alignment horizontal="center"/>
    </xf>
    <xf numFmtId="49" fontId="5" fillId="0" borderId="7" xfId="56" applyFont="1" applyAlignment="1">
      <alignment horizontal="left" vertical="center" wrapText="1" indent="1"/>
    </xf>
    <xf numFmtId="0" fontId="14" fillId="0" borderId="7" xfId="0" applyFont="1" applyBorder="1" applyAlignment="1">
      <alignment horizontal="center" vertical="center" wrapText="1"/>
    </xf>
    <xf numFmtId="0" fontId="1" fillId="0" borderId="0" xfId="0" applyFont="1" applyAlignment="1">
      <alignment horizontal="center" wrapText="1"/>
    </xf>
    <xf numFmtId="0" fontId="16" fillId="0" borderId="0" xfId="0" applyFont="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1"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20" fillId="0" borderId="7" xfId="0" applyFont="1" applyBorder="1" applyAlignment="1">
      <alignment vertical="center"/>
    </xf>
    <xf numFmtId="4" fontId="20" fillId="0" borderId="7" xfId="0" applyNumberFormat="1" applyFont="1" applyBorder="1" applyAlignment="1" applyProtection="1">
      <alignment horizontal="right" vertical="center"/>
      <protection locked="0"/>
    </xf>
    <xf numFmtId="49" fontId="20" fillId="0" borderId="7" xfId="56"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20" fillId="0" borderId="7" xfId="0" applyNumberFormat="1" applyFont="1" applyBorder="1" applyAlignment="1">
      <alignment horizontal="right" vertical="center"/>
    </xf>
    <xf numFmtId="0" fontId="5" fillId="0" borderId="7" xfId="0" applyFont="1" applyBorder="1" applyAlignment="1">
      <alignment horizontal="left" vertical="center"/>
    </xf>
    <xf numFmtId="0" fontId="20"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179" fontId="5" fillId="0" borderId="0" xfId="54" applyFont="1" applyBorder="1">
      <alignment horizontal="right" vertical="center"/>
    </xf>
    <xf numFmtId="0" fontId="12"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4"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7" fillId="0" borderId="0" xfId="0" applyFont="1" applyAlignment="1">
      <alignment horizontal="center" vertical="top"/>
    </xf>
    <xf numFmtId="0" fontId="3" fillId="0" borderId="6" xfId="0" applyFont="1" applyBorder="1" applyAlignment="1">
      <alignment horizontal="left" vertical="center"/>
    </xf>
    <xf numFmtId="0" fontId="20" fillId="0" borderId="6"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179"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xf numFmtId="0" fontId="3" fillId="0" borderId="0" xfId="0" applyFont="1" applyAlignment="1" quotePrefix="1">
      <alignment horizontal="left" vertical="center"/>
    </xf>
    <xf numFmtId="49" fontId="5" fillId="0" borderId="7" xfId="56" applyFont="1" quotePrefix="1">
      <alignment horizontal="left" vertical="center" wrapText="1"/>
    </xf>
    <xf numFmtId="0" fontId="3" fillId="0" borderId="0" xfId="0" applyFont="1" applyAlignment="1" applyProtection="1" quotePrefix="1">
      <alignment horizontal="left" vertical="center"/>
      <protection locked="0"/>
    </xf>
    <xf numFmtId="0" fontId="5" fillId="0" borderId="0" xfId="0" applyFont="1" applyAlignment="1" quotePrefix="1">
      <alignment horizontal="left" vertical="center"/>
    </xf>
    <xf numFmtId="0" fontId="3" fillId="0" borderId="0" xfId="0" applyFont="1" applyAlignment="1" quotePrefix="1">
      <alignment horizontal="left"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Style" xfId="49"/>
    <cellStyle name="DateTimeStyle" xfId="50"/>
    <cellStyle name="IntegralNumberStyle" xfId="51"/>
    <cellStyle name="MoneyStyle" xfId="52"/>
    <cellStyle name="Normal" xfId="53"/>
    <cellStyle name="NumberStyle" xfId="54"/>
    <cellStyle name="PercentStyle" xfId="55"/>
    <cellStyle name="TextStyle" xfId="56"/>
    <cellStyle name="TimeStyle"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1"/>
  <sheetViews>
    <sheetView showZeros="0" tabSelected="1" workbookViewId="0">
      <selection activeCell="A1" sqref="A1:J32"/>
    </sheetView>
  </sheetViews>
  <sheetFormatPr defaultColWidth="8" defaultRowHeight="14.25" customHeight="1" outlineLevelCol="3"/>
  <cols>
    <col min="1" max="1" width="31.5925925925926" customWidth="1"/>
    <col min="2" max="2" width="28.9074074074074" customWidth="1"/>
    <col min="3" max="3" width="31.3148148148148" customWidth="1"/>
    <col min="4" max="4" width="31.537037037037" customWidth="1"/>
  </cols>
  <sheetData>
    <row r="1" ht="12" customHeight="1" spans="4:4">
      <c r="D1" s="102" t="s">
        <v>0</v>
      </c>
    </row>
    <row r="2" ht="36" customHeight="1" spans="1:4">
      <c r="A2" s="46" t="s">
        <v>1</v>
      </c>
      <c r="B2" s="169"/>
      <c r="C2" s="169"/>
      <c r="D2" s="169"/>
    </row>
    <row r="3" ht="21" customHeight="1" spans="1:4">
      <c r="A3" s="177" t="str">
        <f>"单位名称："&amp;"云南省粮食和物资储备局"</f>
        <v>单位名称：云南省粮食和物资储备局</v>
      </c>
      <c r="B3" s="134"/>
      <c r="C3" s="134"/>
      <c r="D3" s="101"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5" t="s">
        <v>8</v>
      </c>
      <c r="B7" s="122">
        <v>604350504.47</v>
      </c>
      <c r="C7" s="178" t="str">
        <f>"一"&amp;"、"&amp;"社会保障和就业支出"</f>
        <v>一、社会保障和就业支出</v>
      </c>
      <c r="D7" s="122">
        <v>1548319.66</v>
      </c>
    </row>
    <row r="8" ht="25.4" customHeight="1" spans="1:4">
      <c r="A8" s="145" t="s">
        <v>9</v>
      </c>
      <c r="B8" s="122"/>
      <c r="C8" s="178" t="str">
        <f>"二"&amp;"、"&amp;"卫生健康支出"</f>
        <v>二、卫生健康支出</v>
      </c>
      <c r="D8" s="122">
        <v>2279001.32</v>
      </c>
    </row>
    <row r="9" ht="25.4" customHeight="1" spans="1:4">
      <c r="A9" s="145" t="s">
        <v>10</v>
      </c>
      <c r="B9" s="122"/>
      <c r="C9" s="178" t="str">
        <f>"三"&amp;"、"&amp;"住房保障支出"</f>
        <v>三、住房保障支出</v>
      </c>
      <c r="D9" s="122">
        <v>1224704.51</v>
      </c>
    </row>
    <row r="10" ht="25.4" customHeight="1" spans="1:4">
      <c r="A10" s="145" t="s">
        <v>11</v>
      </c>
      <c r="B10" s="94"/>
      <c r="C10" s="178" t="str">
        <f>"四"&amp;"、"&amp;"粮油物资储备支出"</f>
        <v>四、粮油物资储备支出</v>
      </c>
      <c r="D10" s="122">
        <v>616205439.06</v>
      </c>
    </row>
    <row r="11" ht="25.4" customHeight="1" spans="1:4">
      <c r="A11" s="145" t="s">
        <v>12</v>
      </c>
      <c r="B11" s="122">
        <v>300000</v>
      </c>
      <c r="C11" s="178" t="str">
        <f>"五"&amp;"、"&amp;"转移性支出"</f>
        <v>五、转移性支出</v>
      </c>
      <c r="D11" s="122"/>
    </row>
    <row r="12" ht="25.4" customHeight="1" spans="1:4">
      <c r="A12" s="145" t="s">
        <v>13</v>
      </c>
      <c r="B12" s="94"/>
      <c r="C12" s="23"/>
      <c r="D12" s="122"/>
    </row>
    <row r="13" ht="25.4" customHeight="1" spans="1:4">
      <c r="A13" s="145" t="s">
        <v>14</v>
      </c>
      <c r="B13" s="94"/>
      <c r="C13" s="23"/>
      <c r="D13" s="122"/>
    </row>
    <row r="14" ht="25.4" customHeight="1" spans="1:4">
      <c r="A14" s="145" t="s">
        <v>15</v>
      </c>
      <c r="B14" s="94">
        <v>300000</v>
      </c>
      <c r="C14" s="23"/>
      <c r="D14" s="122"/>
    </row>
    <row r="15" ht="25.4" customHeight="1" spans="1:4">
      <c r="A15" s="170" t="s">
        <v>16</v>
      </c>
      <c r="B15" s="94"/>
      <c r="C15" s="23"/>
      <c r="D15" s="122"/>
    </row>
    <row r="16" ht="25.4" customHeight="1" spans="1:4">
      <c r="A16" s="170" t="s">
        <v>17</v>
      </c>
      <c r="B16" s="122"/>
      <c r="C16" s="23"/>
      <c r="D16" s="122"/>
    </row>
    <row r="17" ht="25.4" customHeight="1" spans="1:4">
      <c r="A17" s="171" t="s">
        <v>18</v>
      </c>
      <c r="B17" s="141">
        <v>604650504.47</v>
      </c>
      <c r="C17" s="143" t="s">
        <v>19</v>
      </c>
      <c r="D17" s="141">
        <v>621257464.55</v>
      </c>
    </row>
    <row r="18" ht="25.4" customHeight="1" spans="1:4">
      <c r="A18" s="172" t="s">
        <v>20</v>
      </c>
      <c r="B18" s="141">
        <v>17311923.62</v>
      </c>
      <c r="C18" s="173" t="s">
        <v>21</v>
      </c>
      <c r="D18" s="174">
        <v>704963.54</v>
      </c>
    </row>
    <row r="19" ht="25.4" customHeight="1" spans="1:4">
      <c r="A19" s="175" t="s">
        <v>22</v>
      </c>
      <c r="B19" s="122">
        <v>16606960.08</v>
      </c>
      <c r="C19" s="142" t="s">
        <v>22</v>
      </c>
      <c r="D19" s="94"/>
    </row>
    <row r="20" ht="25.4" customHeight="1" spans="1:4">
      <c r="A20" s="175" t="s">
        <v>23</v>
      </c>
      <c r="B20" s="122">
        <v>704963.54</v>
      </c>
      <c r="C20" s="142" t="s">
        <v>24</v>
      </c>
      <c r="D20" s="94">
        <v>704963.54</v>
      </c>
    </row>
    <row r="21" ht="25.4" customHeight="1" spans="1:4">
      <c r="A21" s="176" t="s">
        <v>25</v>
      </c>
      <c r="B21" s="141">
        <v>621962428.09</v>
      </c>
      <c r="C21" s="143" t="s">
        <v>26</v>
      </c>
      <c r="D21" s="137">
        <v>621962428.09</v>
      </c>
    </row>
  </sheetData>
  <mergeCells count="8">
    <mergeCell ref="A2:D2"/>
    <mergeCell ref="A3:B3"/>
    <mergeCell ref="A4:B4"/>
    <mergeCell ref="C4:D4"/>
    <mergeCell ref="A5:A6"/>
    <mergeCell ref="B5:B6"/>
    <mergeCell ref="C5:C6"/>
    <mergeCell ref="D5:D6"/>
  </mergeCells>
  <printOptions horizontalCentered="1"/>
  <pageMargins left="0.700694444444445" right="0.700694444444445" top="0.751388888888889" bottom="0.751388888888889" header="0.298611111111111" footer="0.298611111111111"/>
  <pageSetup paperSize="9"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selection activeCell="A3" sqref="A3:B3"/>
    </sheetView>
  </sheetViews>
  <sheetFormatPr defaultColWidth="9.17592592592593" defaultRowHeight="14.25" customHeight="1" outlineLevelCol="5"/>
  <cols>
    <col min="1" max="1" width="22.3703703703704" customWidth="1"/>
    <col min="2" max="2" width="20.4074074074074" customWidth="1"/>
    <col min="3" max="3" width="21.287037037037" customWidth="1"/>
    <col min="4" max="4" width="19.0092592592593" customWidth="1"/>
    <col min="5" max="5" width="23.5092592592593" customWidth="1"/>
    <col min="6" max="6" width="22.8518518518519" customWidth="1"/>
  </cols>
  <sheetData>
    <row r="1" ht="15.75" customHeight="1" spans="6:6">
      <c r="F1" s="57" t="s">
        <v>404</v>
      </c>
    </row>
    <row r="2" ht="28.5" customHeight="1" spans="1:6">
      <c r="A2" s="28" t="s">
        <v>405</v>
      </c>
      <c r="B2" s="28"/>
      <c r="C2" s="28"/>
      <c r="D2" s="28"/>
      <c r="E2" s="28"/>
      <c r="F2" s="28"/>
    </row>
    <row r="3" ht="15" customHeight="1" spans="1:6">
      <c r="A3" s="103" t="str">
        <f>"单位名称："&amp;"云南省粮食和物资储备局"</f>
        <v>单位名称：云南省粮食和物资储备局</v>
      </c>
      <c r="B3" s="103"/>
      <c r="C3" s="104"/>
      <c r="D3" s="60"/>
      <c r="E3" s="60"/>
      <c r="F3" s="105" t="s">
        <v>2</v>
      </c>
    </row>
    <row r="4" ht="18.75" customHeight="1" spans="1:6">
      <c r="A4" s="9" t="s">
        <v>141</v>
      </c>
      <c r="B4" s="9" t="s">
        <v>49</v>
      </c>
      <c r="C4" s="9" t="s">
        <v>50</v>
      </c>
      <c r="D4" s="15" t="s">
        <v>406</v>
      </c>
      <c r="E4" s="64"/>
      <c r="F4" s="64"/>
    </row>
    <row r="5" ht="30" customHeight="1" spans="1:6">
      <c r="A5" s="18"/>
      <c r="B5" s="18"/>
      <c r="C5" s="18"/>
      <c r="D5" s="15" t="s">
        <v>31</v>
      </c>
      <c r="E5" s="64" t="s">
        <v>58</v>
      </c>
      <c r="F5" s="64" t="s">
        <v>59</v>
      </c>
    </row>
    <row r="6" ht="16.5" customHeight="1" spans="1:6">
      <c r="A6" s="64">
        <v>1</v>
      </c>
      <c r="B6" s="64">
        <v>2</v>
      </c>
      <c r="C6" s="64">
        <v>3</v>
      </c>
      <c r="D6" s="64">
        <v>4</v>
      </c>
      <c r="E6" s="64">
        <v>5</v>
      </c>
      <c r="F6" s="64">
        <v>6</v>
      </c>
    </row>
    <row r="7" ht="20.25" customHeight="1" spans="1:6">
      <c r="A7" s="30"/>
      <c r="B7" s="30"/>
      <c r="C7" s="30"/>
      <c r="D7" s="22"/>
      <c r="E7" s="22"/>
      <c r="F7" s="22"/>
    </row>
    <row r="8" ht="17.25" customHeight="1" spans="1:6">
      <c r="A8" s="106" t="s">
        <v>107</v>
      </c>
      <c r="B8" s="107"/>
      <c r="C8" s="107" t="s">
        <v>107</v>
      </c>
      <c r="D8" s="22"/>
      <c r="E8" s="22"/>
      <c r="F8" s="22"/>
    </row>
    <row r="9" s="27" customFormat="1" customHeight="1" spans="1:2">
      <c r="A9" s="27" t="s">
        <v>407</v>
      </c>
      <c r="B9" s="34"/>
    </row>
  </sheetData>
  <mergeCells count="7">
    <mergeCell ref="A2:F2"/>
    <mergeCell ref="A3:B3"/>
    <mergeCell ref="D4:F4"/>
    <mergeCell ref="A8:C8"/>
    <mergeCell ref="A4:A5"/>
    <mergeCell ref="B4:B5"/>
    <mergeCell ref="C4:C5"/>
  </mergeCells>
  <printOptions horizontalCentered="1"/>
  <pageMargins left="0.700694444444445" right="0.700694444444445" top="0.751388888888889" bottom="0.751388888888889" header="0.298611111111111" footer="0.298611111111111"/>
  <pageSetup paperSize="9"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22"/>
  <sheetViews>
    <sheetView showZeros="0" topLeftCell="A5" workbookViewId="0">
      <selection activeCell="N6" sqref="N6"/>
    </sheetView>
  </sheetViews>
  <sheetFormatPr defaultColWidth="9.17592592592593" defaultRowHeight="14.25" customHeight="1"/>
  <cols>
    <col min="1" max="1" width="28.1296296296296" customWidth="1"/>
    <col min="2" max="2" width="21.7222222222222" customWidth="1"/>
    <col min="3" max="3" width="27.8425925925926" customWidth="1"/>
    <col min="4" max="4" width="7.72222222222222" customWidth="1"/>
    <col min="5" max="5" width="6.62962962962963" customWidth="1"/>
    <col min="6" max="8" width="14.7222222222222" customWidth="1"/>
    <col min="9" max="9" width="7.49074074074074" customWidth="1"/>
    <col min="10" max="10" width="7.85185185185185" customWidth="1"/>
    <col min="11" max="11" width="7.67592592592593" customWidth="1"/>
    <col min="12" max="12" width="5.82407407407407" customWidth="1"/>
    <col min="13" max="13" width="5.80555555555556" customWidth="1"/>
    <col min="14" max="14" width="7.53703703703704" customWidth="1"/>
    <col min="15" max="15" width="7.2037037037037" customWidth="1"/>
    <col min="16" max="16" width="6.9537037037037" customWidth="1"/>
    <col min="17" max="17" width="5.14814814814815" customWidth="1"/>
  </cols>
  <sheetData>
    <row r="1" ht="13.5" customHeight="1" spans="15:17">
      <c r="O1" s="56"/>
      <c r="P1" s="56"/>
      <c r="Q1" s="101" t="s">
        <v>408</v>
      </c>
    </row>
    <row r="2" ht="27.75" customHeight="1" spans="1:17">
      <c r="A2" s="58" t="s">
        <v>409</v>
      </c>
      <c r="B2" s="28"/>
      <c r="C2" s="28"/>
      <c r="D2" s="28"/>
      <c r="E2" s="28"/>
      <c r="F2" s="28"/>
      <c r="G2" s="28"/>
      <c r="H2" s="28"/>
      <c r="I2" s="28"/>
      <c r="J2" s="28"/>
      <c r="K2" s="47"/>
      <c r="L2" s="28"/>
      <c r="M2" s="28"/>
      <c r="N2" s="28"/>
      <c r="O2" s="47"/>
      <c r="P2" s="47"/>
      <c r="Q2" s="28"/>
    </row>
    <row r="3" ht="18.75" customHeight="1" spans="1:17">
      <c r="A3" s="177" t="str">
        <f>"单位名称："&amp;"云南省粮食和物资储备局"</f>
        <v>单位名称：云南省粮食和物资储备局</v>
      </c>
      <c r="B3" s="6"/>
      <c r="C3" s="6"/>
      <c r="D3" s="6"/>
      <c r="E3" s="6"/>
      <c r="F3" s="6"/>
      <c r="G3" s="6"/>
      <c r="H3" s="6"/>
      <c r="I3" s="6"/>
      <c r="J3" s="6"/>
      <c r="O3" s="66"/>
      <c r="P3" s="66"/>
      <c r="Q3" s="102" t="s">
        <v>132</v>
      </c>
    </row>
    <row r="4" ht="15.75" customHeight="1" spans="1:17">
      <c r="A4" s="9" t="s">
        <v>410</v>
      </c>
      <c r="B4" s="70" t="s">
        <v>411</v>
      </c>
      <c r="C4" s="70" t="s">
        <v>412</v>
      </c>
      <c r="D4" s="70" t="s">
        <v>413</v>
      </c>
      <c r="E4" s="70" t="s">
        <v>414</v>
      </c>
      <c r="F4" s="70" t="s">
        <v>415</v>
      </c>
      <c r="G4" s="71" t="s">
        <v>148</v>
      </c>
      <c r="H4" s="71"/>
      <c r="I4" s="71"/>
      <c r="J4" s="71"/>
      <c r="K4" s="72"/>
      <c r="L4" s="71"/>
      <c r="M4" s="71"/>
      <c r="N4" s="71"/>
      <c r="O4" s="88"/>
      <c r="P4" s="72"/>
      <c r="Q4" s="89"/>
    </row>
    <row r="5" ht="17.25" customHeight="1" spans="1:17">
      <c r="A5" s="14"/>
      <c r="B5" s="73"/>
      <c r="C5" s="73"/>
      <c r="D5" s="73"/>
      <c r="E5" s="73"/>
      <c r="F5" s="73"/>
      <c r="G5" s="73" t="s">
        <v>31</v>
      </c>
      <c r="H5" s="73" t="s">
        <v>34</v>
      </c>
      <c r="I5" s="73" t="s">
        <v>416</v>
      </c>
      <c r="J5" s="73" t="s">
        <v>417</v>
      </c>
      <c r="K5" s="74" t="s">
        <v>418</v>
      </c>
      <c r="L5" s="90" t="s">
        <v>419</v>
      </c>
      <c r="M5" s="90"/>
      <c r="N5" s="90"/>
      <c r="O5" s="91"/>
      <c r="P5" s="92"/>
      <c r="Q5" s="75"/>
    </row>
    <row r="6" ht="54" customHeight="1" spans="1:17">
      <c r="A6" s="17"/>
      <c r="B6" s="75"/>
      <c r="C6" s="75"/>
      <c r="D6" s="75"/>
      <c r="E6" s="75"/>
      <c r="F6" s="75"/>
      <c r="G6" s="75"/>
      <c r="H6" s="75" t="s">
        <v>33</v>
      </c>
      <c r="I6" s="75"/>
      <c r="J6" s="75"/>
      <c r="K6" s="76"/>
      <c r="L6" s="75" t="s">
        <v>33</v>
      </c>
      <c r="M6" s="75" t="s">
        <v>44</v>
      </c>
      <c r="N6" s="75" t="s">
        <v>39</v>
      </c>
      <c r="O6" s="93" t="s">
        <v>40</v>
      </c>
      <c r="P6" s="76" t="s">
        <v>41</v>
      </c>
      <c r="Q6" s="75" t="s">
        <v>42</v>
      </c>
    </row>
    <row r="7" ht="15" customHeight="1" spans="1:17">
      <c r="A7" s="18">
        <v>1</v>
      </c>
      <c r="B7" s="96">
        <v>2</v>
      </c>
      <c r="C7" s="96">
        <v>3</v>
      </c>
      <c r="D7" s="96">
        <v>4</v>
      </c>
      <c r="E7" s="96">
        <v>5</v>
      </c>
      <c r="F7" s="96">
        <v>6</v>
      </c>
      <c r="G7" s="97">
        <v>7</v>
      </c>
      <c r="H7" s="97">
        <v>8</v>
      </c>
      <c r="I7" s="97">
        <v>9</v>
      </c>
      <c r="J7" s="97">
        <v>10</v>
      </c>
      <c r="K7" s="97">
        <v>11</v>
      </c>
      <c r="L7" s="97">
        <v>12</v>
      </c>
      <c r="M7" s="97">
        <v>13</v>
      </c>
      <c r="N7" s="97">
        <v>14</v>
      </c>
      <c r="O7" s="97">
        <v>15</v>
      </c>
      <c r="P7" s="97">
        <v>16</v>
      </c>
      <c r="Q7" s="97">
        <v>17</v>
      </c>
    </row>
    <row r="8" ht="21" customHeight="1" spans="1:17">
      <c r="A8" s="77" t="s">
        <v>46</v>
      </c>
      <c r="B8" s="78"/>
      <c r="C8" s="78"/>
      <c r="D8" s="78"/>
      <c r="E8" s="98"/>
      <c r="F8" s="22">
        <v>4633112.85</v>
      </c>
      <c r="G8" s="22">
        <v>2246912.85</v>
      </c>
      <c r="H8" s="22">
        <v>2246912.85</v>
      </c>
      <c r="I8" s="22"/>
      <c r="J8" s="22"/>
      <c r="K8" s="22"/>
      <c r="L8" s="22"/>
      <c r="M8" s="22"/>
      <c r="N8" s="22"/>
      <c r="O8" s="22"/>
      <c r="P8" s="22"/>
      <c r="Q8" s="22"/>
    </row>
    <row r="9" ht="21" customHeight="1" spans="1:17">
      <c r="A9" s="80" t="s">
        <v>178</v>
      </c>
      <c r="B9" s="78" t="s">
        <v>420</v>
      </c>
      <c r="C9" s="78" t="s">
        <v>421</v>
      </c>
      <c r="D9" s="99" t="s">
        <v>422</v>
      </c>
      <c r="E9" s="100">
        <v>1</v>
      </c>
      <c r="F9" s="22">
        <v>10000</v>
      </c>
      <c r="G9" s="22">
        <v>10000</v>
      </c>
      <c r="H9" s="22">
        <v>10000</v>
      </c>
      <c r="I9" s="22"/>
      <c r="J9" s="22"/>
      <c r="K9" s="22"/>
      <c r="L9" s="22"/>
      <c r="M9" s="22"/>
      <c r="N9" s="22"/>
      <c r="O9" s="22"/>
      <c r="P9" s="22"/>
      <c r="Q9" s="22"/>
    </row>
    <row r="10" ht="21" customHeight="1" spans="1:17">
      <c r="A10" s="80" t="s">
        <v>178</v>
      </c>
      <c r="B10" s="78" t="s">
        <v>423</v>
      </c>
      <c r="C10" s="78" t="s">
        <v>424</v>
      </c>
      <c r="D10" s="99" t="s">
        <v>422</v>
      </c>
      <c r="E10" s="100">
        <v>1</v>
      </c>
      <c r="F10" s="22">
        <v>15000</v>
      </c>
      <c r="G10" s="22">
        <v>15000</v>
      </c>
      <c r="H10" s="22">
        <v>15000</v>
      </c>
      <c r="I10" s="22"/>
      <c r="J10" s="22"/>
      <c r="K10" s="22"/>
      <c r="L10" s="22"/>
      <c r="M10" s="22"/>
      <c r="N10" s="22"/>
      <c r="O10" s="22"/>
      <c r="P10" s="22"/>
      <c r="Q10" s="22"/>
    </row>
    <row r="11" ht="21" customHeight="1" spans="1:17">
      <c r="A11" s="80" t="s">
        <v>178</v>
      </c>
      <c r="B11" s="78" t="s">
        <v>425</v>
      </c>
      <c r="C11" s="78" t="s">
        <v>426</v>
      </c>
      <c r="D11" s="99" t="s">
        <v>422</v>
      </c>
      <c r="E11" s="100">
        <v>1</v>
      </c>
      <c r="F11" s="22">
        <v>3812.85</v>
      </c>
      <c r="G11" s="22">
        <v>3812.85</v>
      </c>
      <c r="H11" s="22">
        <v>3812.85</v>
      </c>
      <c r="I11" s="22"/>
      <c r="J11" s="22"/>
      <c r="K11" s="22"/>
      <c r="L11" s="22"/>
      <c r="M11" s="22"/>
      <c r="N11" s="22"/>
      <c r="O11" s="22"/>
      <c r="P11" s="22"/>
      <c r="Q11" s="22"/>
    </row>
    <row r="12" ht="21" customHeight="1" spans="1:17">
      <c r="A12" s="80" t="s">
        <v>191</v>
      </c>
      <c r="B12" s="78" t="s">
        <v>427</v>
      </c>
      <c r="C12" s="78" t="s">
        <v>428</v>
      </c>
      <c r="D12" s="99" t="s">
        <v>422</v>
      </c>
      <c r="E12" s="100">
        <v>1</v>
      </c>
      <c r="F12" s="22">
        <v>45000</v>
      </c>
      <c r="G12" s="22">
        <v>45000</v>
      </c>
      <c r="H12" s="22">
        <v>45000</v>
      </c>
      <c r="I12" s="22"/>
      <c r="J12" s="22"/>
      <c r="K12" s="22"/>
      <c r="L12" s="22"/>
      <c r="M12" s="22"/>
      <c r="N12" s="22"/>
      <c r="O12" s="22"/>
      <c r="P12" s="22"/>
      <c r="Q12" s="22"/>
    </row>
    <row r="13" ht="21" customHeight="1" spans="1:17">
      <c r="A13" s="80" t="s">
        <v>191</v>
      </c>
      <c r="B13" s="78" t="s">
        <v>429</v>
      </c>
      <c r="C13" s="78" t="s">
        <v>430</v>
      </c>
      <c r="D13" s="99" t="s">
        <v>422</v>
      </c>
      <c r="E13" s="100">
        <v>1</v>
      </c>
      <c r="F13" s="22">
        <v>900000</v>
      </c>
      <c r="G13" s="22">
        <v>900000</v>
      </c>
      <c r="H13" s="22">
        <v>900000</v>
      </c>
      <c r="I13" s="22"/>
      <c r="J13" s="22"/>
      <c r="K13" s="22"/>
      <c r="L13" s="22"/>
      <c r="M13" s="22"/>
      <c r="N13" s="22"/>
      <c r="O13" s="22"/>
      <c r="P13" s="22"/>
      <c r="Q13" s="22"/>
    </row>
    <row r="14" ht="21" customHeight="1" spans="1:17">
      <c r="A14" s="80" t="s">
        <v>191</v>
      </c>
      <c r="B14" s="78" t="s">
        <v>431</v>
      </c>
      <c r="C14" s="78" t="s">
        <v>432</v>
      </c>
      <c r="D14" s="99" t="s">
        <v>422</v>
      </c>
      <c r="E14" s="100">
        <v>1</v>
      </c>
      <c r="F14" s="22">
        <v>2000</v>
      </c>
      <c r="G14" s="22">
        <v>2000</v>
      </c>
      <c r="H14" s="22">
        <v>2000</v>
      </c>
      <c r="I14" s="22"/>
      <c r="J14" s="22"/>
      <c r="K14" s="22"/>
      <c r="L14" s="22"/>
      <c r="M14" s="22"/>
      <c r="N14" s="22"/>
      <c r="O14" s="22"/>
      <c r="P14" s="22"/>
      <c r="Q14" s="22"/>
    </row>
    <row r="15" ht="21" customHeight="1" spans="1:17">
      <c r="A15" s="80" t="s">
        <v>244</v>
      </c>
      <c r="B15" s="78" t="s">
        <v>433</v>
      </c>
      <c r="C15" s="78" t="s">
        <v>434</v>
      </c>
      <c r="D15" s="99" t="s">
        <v>287</v>
      </c>
      <c r="E15" s="100">
        <v>8</v>
      </c>
      <c r="F15" s="22">
        <v>28000</v>
      </c>
      <c r="G15" s="22">
        <v>28000</v>
      </c>
      <c r="H15" s="22">
        <v>28000</v>
      </c>
      <c r="I15" s="22"/>
      <c r="J15" s="22"/>
      <c r="K15" s="22"/>
      <c r="L15" s="22"/>
      <c r="M15" s="22"/>
      <c r="N15" s="22"/>
      <c r="O15" s="22"/>
      <c r="P15" s="22"/>
      <c r="Q15" s="22"/>
    </row>
    <row r="16" ht="21" customHeight="1" spans="1:17">
      <c r="A16" s="80" t="s">
        <v>244</v>
      </c>
      <c r="B16" s="78" t="s">
        <v>431</v>
      </c>
      <c r="C16" s="78" t="s">
        <v>435</v>
      </c>
      <c r="D16" s="99" t="s">
        <v>436</v>
      </c>
      <c r="E16" s="100">
        <v>50</v>
      </c>
      <c r="F16" s="22">
        <v>50000</v>
      </c>
      <c r="G16" s="22">
        <v>50000</v>
      </c>
      <c r="H16" s="22">
        <v>50000</v>
      </c>
      <c r="I16" s="22"/>
      <c r="J16" s="22"/>
      <c r="K16" s="22"/>
      <c r="L16" s="22"/>
      <c r="M16" s="22"/>
      <c r="N16" s="22"/>
      <c r="O16" s="22"/>
      <c r="P16" s="22"/>
      <c r="Q16" s="22"/>
    </row>
    <row r="17" ht="21" customHeight="1" spans="1:17">
      <c r="A17" s="80" t="s">
        <v>263</v>
      </c>
      <c r="B17" s="78" t="s">
        <v>437</v>
      </c>
      <c r="C17" s="78" t="s">
        <v>438</v>
      </c>
      <c r="D17" s="99" t="s">
        <v>422</v>
      </c>
      <c r="E17" s="100">
        <v>1</v>
      </c>
      <c r="F17" s="22">
        <v>515400</v>
      </c>
      <c r="G17" s="22">
        <v>171800</v>
      </c>
      <c r="H17" s="22">
        <v>171800</v>
      </c>
      <c r="I17" s="22"/>
      <c r="J17" s="22"/>
      <c r="K17" s="22"/>
      <c r="L17" s="22"/>
      <c r="M17" s="22"/>
      <c r="N17" s="22"/>
      <c r="O17" s="22"/>
      <c r="P17" s="22"/>
      <c r="Q17" s="22"/>
    </row>
    <row r="18" ht="21" customHeight="1" spans="1:17">
      <c r="A18" s="80" t="s">
        <v>263</v>
      </c>
      <c r="B18" s="78" t="s">
        <v>439</v>
      </c>
      <c r="C18" s="78" t="s">
        <v>438</v>
      </c>
      <c r="D18" s="99" t="s">
        <v>436</v>
      </c>
      <c r="E18" s="100">
        <v>1</v>
      </c>
      <c r="F18" s="22">
        <v>841200</v>
      </c>
      <c r="G18" s="22">
        <v>280400</v>
      </c>
      <c r="H18" s="22">
        <v>280400</v>
      </c>
      <c r="I18" s="22"/>
      <c r="J18" s="22"/>
      <c r="K18" s="22"/>
      <c r="L18" s="22"/>
      <c r="M18" s="22"/>
      <c r="N18" s="22"/>
      <c r="O18" s="22"/>
      <c r="P18" s="22"/>
      <c r="Q18" s="22"/>
    </row>
    <row r="19" ht="37" customHeight="1" spans="1:17">
      <c r="A19" s="80" t="s">
        <v>263</v>
      </c>
      <c r="B19" s="78" t="s">
        <v>440</v>
      </c>
      <c r="C19" s="78" t="s">
        <v>441</v>
      </c>
      <c r="D19" s="99" t="s">
        <v>422</v>
      </c>
      <c r="E19" s="100">
        <v>1</v>
      </c>
      <c r="F19" s="22">
        <v>840000</v>
      </c>
      <c r="G19" s="22">
        <v>280000</v>
      </c>
      <c r="H19" s="22">
        <v>280000</v>
      </c>
      <c r="I19" s="22"/>
      <c r="J19" s="22"/>
      <c r="K19" s="22"/>
      <c r="L19" s="22"/>
      <c r="M19" s="22"/>
      <c r="N19" s="22"/>
      <c r="O19" s="22"/>
      <c r="P19" s="22"/>
      <c r="Q19" s="22"/>
    </row>
    <row r="20" ht="21" customHeight="1" spans="1:17">
      <c r="A20" s="80" t="s">
        <v>263</v>
      </c>
      <c r="B20" s="78" t="s">
        <v>442</v>
      </c>
      <c r="C20" s="78" t="s">
        <v>443</v>
      </c>
      <c r="D20" s="99" t="s">
        <v>422</v>
      </c>
      <c r="E20" s="100">
        <v>1</v>
      </c>
      <c r="F20" s="22">
        <v>404400</v>
      </c>
      <c r="G20" s="22">
        <v>134800</v>
      </c>
      <c r="H20" s="22">
        <v>134800</v>
      </c>
      <c r="I20" s="22"/>
      <c r="J20" s="22"/>
      <c r="K20" s="22"/>
      <c r="L20" s="22"/>
      <c r="M20" s="22"/>
      <c r="N20" s="22"/>
      <c r="O20" s="22"/>
      <c r="P20" s="22"/>
      <c r="Q20" s="22"/>
    </row>
    <row r="21" ht="21" customHeight="1" spans="1:17">
      <c r="A21" s="80" t="s">
        <v>240</v>
      </c>
      <c r="B21" s="78" t="s">
        <v>444</v>
      </c>
      <c r="C21" s="78" t="s">
        <v>430</v>
      </c>
      <c r="D21" s="99" t="s">
        <v>422</v>
      </c>
      <c r="E21" s="100">
        <v>1</v>
      </c>
      <c r="F21" s="22">
        <v>978300</v>
      </c>
      <c r="G21" s="22">
        <v>326100</v>
      </c>
      <c r="H21" s="22">
        <v>326100</v>
      </c>
      <c r="I21" s="22"/>
      <c r="J21" s="22"/>
      <c r="K21" s="22"/>
      <c r="L21" s="22"/>
      <c r="M21" s="22"/>
      <c r="N21" s="22"/>
      <c r="O21" s="22"/>
      <c r="P21" s="22"/>
      <c r="Q21" s="22"/>
    </row>
    <row r="22" ht="21" customHeight="1" spans="1:17">
      <c r="A22" s="81" t="s">
        <v>107</v>
      </c>
      <c r="B22" s="82"/>
      <c r="C22" s="82"/>
      <c r="D22" s="82"/>
      <c r="E22" s="98"/>
      <c r="F22" s="22">
        <v>4633112.85</v>
      </c>
      <c r="G22" s="22">
        <v>2246912.85</v>
      </c>
      <c r="H22" s="22">
        <v>2246912.85</v>
      </c>
      <c r="I22" s="22"/>
      <c r="J22" s="22"/>
      <c r="K22" s="22"/>
      <c r="L22" s="22"/>
      <c r="M22" s="22"/>
      <c r="N22" s="22"/>
      <c r="O22" s="22"/>
      <c r="P22" s="22"/>
      <c r="Q22" s="22"/>
    </row>
  </sheetData>
  <mergeCells count="16">
    <mergeCell ref="A2:Q2"/>
    <mergeCell ref="A3:F3"/>
    <mergeCell ref="G4:Q4"/>
    <mergeCell ref="L5:Q5"/>
    <mergeCell ref="A22:E22"/>
    <mergeCell ref="A4:A6"/>
    <mergeCell ref="B4:B6"/>
    <mergeCell ref="C4:C6"/>
    <mergeCell ref="D4:D6"/>
    <mergeCell ref="E4:E6"/>
    <mergeCell ref="F4:F6"/>
    <mergeCell ref="G5:G6"/>
    <mergeCell ref="H5:H6"/>
    <mergeCell ref="I5:I6"/>
    <mergeCell ref="J5:J6"/>
    <mergeCell ref="K5:K6"/>
  </mergeCells>
  <printOptions horizontalCentered="1"/>
  <pageMargins left="0.700694444444445" right="0.700694444444445" top="0.751388888888889" bottom="0.751388888888889" header="0.298611111111111" footer="0.298611111111111"/>
  <pageSetup paperSize="9" scale="67"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5"/>
  <sheetViews>
    <sheetView showZeros="0" workbookViewId="0">
      <selection activeCell="K9" sqref="K9"/>
    </sheetView>
  </sheetViews>
  <sheetFormatPr defaultColWidth="9.17592592592593" defaultRowHeight="14.25" customHeight="1"/>
  <cols>
    <col min="1" max="1" width="20.4166666666667" customWidth="1"/>
    <col min="2" max="2" width="21.7222222222222" customWidth="1"/>
    <col min="3" max="3" width="17.3703703703704" customWidth="1"/>
    <col min="4" max="5" width="13.3703703703704" customWidth="1"/>
    <col min="6" max="6" width="8.69444444444444" customWidth="1"/>
    <col min="7" max="7" width="10.1111111111111" customWidth="1"/>
    <col min="8" max="8" width="8.27777777777778" customWidth="1"/>
    <col min="9" max="9" width="6.68518518518519" customWidth="1"/>
    <col min="10" max="10" width="6.43518518518519" customWidth="1"/>
    <col min="11" max="11" width="7.40740740740741" customWidth="1"/>
    <col min="12" max="12" width="7.42592592592593" customWidth="1"/>
    <col min="13" max="13" width="8.08333333333333" customWidth="1"/>
    <col min="14" max="14" width="6.36111111111111" customWidth="1"/>
  </cols>
  <sheetData>
    <row r="1" ht="13.5" customHeight="1" spans="1:14">
      <c r="A1" s="62"/>
      <c r="B1" s="62"/>
      <c r="C1" s="62"/>
      <c r="D1" s="62"/>
      <c r="E1" s="62"/>
      <c r="F1" s="62"/>
      <c r="G1" s="62"/>
      <c r="H1" s="67"/>
      <c r="I1" s="62"/>
      <c r="J1" s="62"/>
      <c r="K1" s="62"/>
      <c r="L1" s="56"/>
      <c r="M1" s="84"/>
      <c r="N1" s="85" t="s">
        <v>445</v>
      </c>
    </row>
    <row r="2" ht="27.75" customHeight="1" spans="1:14">
      <c r="A2" s="58" t="s">
        <v>446</v>
      </c>
      <c r="B2" s="68"/>
      <c r="C2" s="68"/>
      <c r="D2" s="68"/>
      <c r="E2" s="68"/>
      <c r="F2" s="68"/>
      <c r="G2" s="68"/>
      <c r="H2" s="69"/>
      <c r="I2" s="68"/>
      <c r="J2" s="68"/>
      <c r="K2" s="68"/>
      <c r="L2" s="47"/>
      <c r="M2" s="69"/>
      <c r="N2" s="68"/>
    </row>
    <row r="3" ht="18.75" customHeight="1" spans="1:14">
      <c r="A3" s="181" t="str">
        <f>"单位名称："&amp;"云南省粮食和物资储备局"</f>
        <v>单位名称：云南省粮食和物资储备局</v>
      </c>
      <c r="B3" s="60"/>
      <c r="C3" s="60"/>
      <c r="D3" s="60"/>
      <c r="E3" s="60"/>
      <c r="F3" s="60"/>
      <c r="G3" s="60"/>
      <c r="H3" s="67"/>
      <c r="I3" s="62"/>
      <c r="J3" s="62"/>
      <c r="K3" s="62"/>
      <c r="L3" s="66"/>
      <c r="M3" s="86"/>
      <c r="N3" s="87" t="s">
        <v>132</v>
      </c>
    </row>
    <row r="4" ht="15.75" customHeight="1" spans="1:14">
      <c r="A4" s="9" t="s">
        <v>410</v>
      </c>
      <c r="B4" s="70" t="s">
        <v>447</v>
      </c>
      <c r="C4" s="70" t="s">
        <v>448</v>
      </c>
      <c r="D4" s="71" t="s">
        <v>148</v>
      </c>
      <c r="E4" s="71"/>
      <c r="F4" s="71"/>
      <c r="G4" s="71"/>
      <c r="H4" s="72"/>
      <c r="I4" s="71"/>
      <c r="J4" s="71"/>
      <c r="K4" s="71"/>
      <c r="L4" s="88"/>
      <c r="M4" s="72"/>
      <c r="N4" s="89"/>
    </row>
    <row r="5" ht="17.25" customHeight="1" spans="1:14">
      <c r="A5" s="14"/>
      <c r="B5" s="73"/>
      <c r="C5" s="73"/>
      <c r="D5" s="73" t="s">
        <v>31</v>
      </c>
      <c r="E5" s="73" t="s">
        <v>34</v>
      </c>
      <c r="F5" s="73" t="s">
        <v>416</v>
      </c>
      <c r="G5" s="73" t="s">
        <v>417</v>
      </c>
      <c r="H5" s="74" t="s">
        <v>418</v>
      </c>
      <c r="I5" s="90" t="s">
        <v>419</v>
      </c>
      <c r="J5" s="90"/>
      <c r="K5" s="90"/>
      <c r="L5" s="91"/>
      <c r="M5" s="92"/>
      <c r="N5" s="75"/>
    </row>
    <row r="6" ht="54" customHeight="1" spans="1:14">
      <c r="A6" s="17"/>
      <c r="B6" s="75"/>
      <c r="C6" s="75"/>
      <c r="D6" s="75"/>
      <c r="E6" s="75"/>
      <c r="F6" s="75"/>
      <c r="G6" s="75"/>
      <c r="H6" s="76"/>
      <c r="I6" s="75" t="s">
        <v>33</v>
      </c>
      <c r="J6" s="75" t="s">
        <v>44</v>
      </c>
      <c r="K6" s="75" t="s">
        <v>39</v>
      </c>
      <c r="L6" s="93" t="s">
        <v>40</v>
      </c>
      <c r="M6" s="76" t="s">
        <v>41</v>
      </c>
      <c r="N6" s="75" t="s">
        <v>42</v>
      </c>
    </row>
    <row r="7" ht="15" customHeight="1" spans="1:14">
      <c r="A7" s="17">
        <v>1</v>
      </c>
      <c r="B7" s="75">
        <v>2</v>
      </c>
      <c r="C7" s="75">
        <v>3</v>
      </c>
      <c r="D7" s="76">
        <v>4</v>
      </c>
      <c r="E7" s="76">
        <v>5</v>
      </c>
      <c r="F7" s="76">
        <v>6</v>
      </c>
      <c r="G7" s="76">
        <v>7</v>
      </c>
      <c r="H7" s="76">
        <v>8</v>
      </c>
      <c r="I7" s="76">
        <v>9</v>
      </c>
      <c r="J7" s="76">
        <v>10</v>
      </c>
      <c r="K7" s="76">
        <v>11</v>
      </c>
      <c r="L7" s="76">
        <v>12</v>
      </c>
      <c r="M7" s="76">
        <v>13</v>
      </c>
      <c r="N7" s="76">
        <v>14</v>
      </c>
    </row>
    <row r="8" ht="21" customHeight="1" spans="1:14">
      <c r="A8" s="77" t="s">
        <v>46</v>
      </c>
      <c r="B8" s="78"/>
      <c r="C8" s="78"/>
      <c r="D8" s="79">
        <v>1573100</v>
      </c>
      <c r="E8" s="79">
        <v>1573100</v>
      </c>
      <c r="F8" s="79"/>
      <c r="G8" s="79"/>
      <c r="H8" s="79"/>
      <c r="I8" s="79"/>
      <c r="J8" s="79"/>
      <c r="K8" s="79"/>
      <c r="L8" s="94"/>
      <c r="M8" s="79"/>
      <c r="N8" s="79"/>
    </row>
    <row r="9" ht="21" customHeight="1" spans="1:14">
      <c r="A9" s="80" t="s">
        <v>178</v>
      </c>
      <c r="B9" s="78" t="s">
        <v>449</v>
      </c>
      <c r="C9" s="78" t="s">
        <v>450</v>
      </c>
      <c r="D9" s="79">
        <v>15000</v>
      </c>
      <c r="E9" s="79">
        <v>15000</v>
      </c>
      <c r="F9" s="79"/>
      <c r="G9" s="79"/>
      <c r="H9" s="79"/>
      <c r="I9" s="79"/>
      <c r="J9" s="79"/>
      <c r="K9" s="79"/>
      <c r="L9" s="94"/>
      <c r="M9" s="79"/>
      <c r="N9" s="79"/>
    </row>
    <row r="10" ht="21" customHeight="1" spans="1:14">
      <c r="A10" s="80" t="s">
        <v>191</v>
      </c>
      <c r="B10" s="78" t="s">
        <v>429</v>
      </c>
      <c r="C10" s="78" t="s">
        <v>451</v>
      </c>
      <c r="D10" s="79">
        <v>900000</v>
      </c>
      <c r="E10" s="79">
        <v>900000</v>
      </c>
      <c r="F10" s="79"/>
      <c r="G10" s="79"/>
      <c r="H10" s="79"/>
      <c r="I10" s="79"/>
      <c r="J10" s="79"/>
      <c r="K10" s="79"/>
      <c r="L10" s="94"/>
      <c r="M10" s="79"/>
      <c r="N10" s="79"/>
    </row>
    <row r="11" ht="21" customHeight="1" spans="1:14">
      <c r="A11" s="80" t="s">
        <v>191</v>
      </c>
      <c r="B11" s="78" t="s">
        <v>431</v>
      </c>
      <c r="C11" s="78" t="s">
        <v>452</v>
      </c>
      <c r="D11" s="79">
        <v>2000</v>
      </c>
      <c r="E11" s="79">
        <v>2000</v>
      </c>
      <c r="F11" s="79"/>
      <c r="G11" s="79"/>
      <c r="H11" s="79"/>
      <c r="I11" s="79"/>
      <c r="J11" s="79"/>
      <c r="K11" s="79"/>
      <c r="L11" s="94"/>
      <c r="M11" s="79"/>
      <c r="N11" s="79"/>
    </row>
    <row r="12" ht="35" customHeight="1" spans="1:14">
      <c r="A12" s="80" t="s">
        <v>244</v>
      </c>
      <c r="B12" s="78" t="s">
        <v>431</v>
      </c>
      <c r="C12" s="78" t="s">
        <v>452</v>
      </c>
      <c r="D12" s="79">
        <v>50000</v>
      </c>
      <c r="E12" s="79">
        <v>50000</v>
      </c>
      <c r="F12" s="79"/>
      <c r="G12" s="79"/>
      <c r="H12" s="79"/>
      <c r="I12" s="79"/>
      <c r="J12" s="79"/>
      <c r="K12" s="79"/>
      <c r="L12" s="94"/>
      <c r="M12" s="79"/>
      <c r="N12" s="79"/>
    </row>
    <row r="13" ht="49" customHeight="1" spans="1:14">
      <c r="A13" s="80" t="s">
        <v>263</v>
      </c>
      <c r="B13" s="78" t="s">
        <v>440</v>
      </c>
      <c r="C13" s="78" t="s">
        <v>453</v>
      </c>
      <c r="D13" s="79">
        <v>280000</v>
      </c>
      <c r="E13" s="79">
        <v>280000</v>
      </c>
      <c r="F13" s="79"/>
      <c r="G13" s="79"/>
      <c r="H13" s="79"/>
      <c r="I13" s="79"/>
      <c r="J13" s="79"/>
      <c r="K13" s="79"/>
      <c r="L13" s="94"/>
      <c r="M13" s="79"/>
      <c r="N13" s="79"/>
    </row>
    <row r="14" ht="21" customHeight="1" spans="1:14">
      <c r="A14" s="80" t="s">
        <v>240</v>
      </c>
      <c r="B14" s="78" t="s">
        <v>444</v>
      </c>
      <c r="C14" s="78" t="s">
        <v>451</v>
      </c>
      <c r="D14" s="79">
        <v>326100</v>
      </c>
      <c r="E14" s="79">
        <v>326100</v>
      </c>
      <c r="F14" s="79"/>
      <c r="G14" s="79"/>
      <c r="H14" s="79"/>
      <c r="I14" s="79"/>
      <c r="J14" s="79"/>
      <c r="K14" s="79"/>
      <c r="L14" s="94"/>
      <c r="M14" s="79"/>
      <c r="N14" s="79"/>
    </row>
    <row r="15" ht="21" customHeight="1" spans="1:14">
      <c r="A15" s="81" t="s">
        <v>107</v>
      </c>
      <c r="B15" s="82"/>
      <c r="C15" s="83"/>
      <c r="D15" s="79">
        <v>1573100</v>
      </c>
      <c r="E15" s="79">
        <v>1573100</v>
      </c>
      <c r="F15" s="79"/>
      <c r="G15" s="79"/>
      <c r="H15" s="79"/>
      <c r="I15" s="79"/>
      <c r="J15" s="79"/>
      <c r="K15" s="79"/>
      <c r="L15" s="94"/>
      <c r="M15" s="79"/>
      <c r="N15" s="79"/>
    </row>
  </sheetData>
  <mergeCells count="13">
    <mergeCell ref="A2:N2"/>
    <mergeCell ref="A3:C3"/>
    <mergeCell ref="D4:N4"/>
    <mergeCell ref="I5:N5"/>
    <mergeCell ref="A15:C15"/>
    <mergeCell ref="A4:A6"/>
    <mergeCell ref="B4:B6"/>
    <mergeCell ref="C4:C6"/>
    <mergeCell ref="D5:D6"/>
    <mergeCell ref="E5:E6"/>
    <mergeCell ref="F5:F6"/>
    <mergeCell ref="G5:G6"/>
    <mergeCell ref="H5:H6"/>
  </mergeCells>
  <printOptions horizontalCentered="1"/>
  <pageMargins left="0.700694444444445" right="0.700694444444445" top="0.751388888888889" bottom="0.751388888888889" header="0.298611111111111" footer="0.298611111111111"/>
  <pageSetup paperSize="9" scale="86"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9"/>
  <sheetViews>
    <sheetView showZeros="0" workbookViewId="0">
      <selection activeCell="A1" sqref="A1:W32"/>
    </sheetView>
  </sheetViews>
  <sheetFormatPr defaultColWidth="9.17592592592593" defaultRowHeight="14.25" customHeight="1"/>
  <cols>
    <col min="1" max="1" width="24.2407407407407" customWidth="1"/>
    <col min="2" max="2" width="14.787037037037" customWidth="1"/>
    <col min="3" max="3" width="15.5833333333333" customWidth="1"/>
    <col min="4" max="4" width="6.30555555555556" customWidth="1"/>
    <col min="5" max="5" width="13.2777777777778" customWidth="1"/>
    <col min="6" max="6" width="13.7685185185185" customWidth="1"/>
    <col min="7" max="7" width="12.25" customWidth="1"/>
    <col min="8" max="8" width="13.7685185185185" customWidth="1"/>
    <col min="9" max="9" width="13.4907407407407" customWidth="1"/>
    <col min="10" max="10" width="13.8611111111111" customWidth="1"/>
    <col min="11" max="11" width="12" customWidth="1"/>
    <col min="12" max="12" width="12.5185185185185" customWidth="1"/>
    <col min="13" max="13" width="12.212962962963" customWidth="1"/>
    <col min="14" max="14" width="12.287037037037" customWidth="1"/>
    <col min="15" max="15" width="11.7314814814815" customWidth="1"/>
    <col min="16" max="16" width="12.5833333333333" customWidth="1"/>
    <col min="17" max="17" width="11.6944444444444" customWidth="1"/>
    <col min="18" max="18" width="10.75" customWidth="1"/>
    <col min="19" max="19" width="10.6851851851852" customWidth="1"/>
    <col min="20" max="20" width="12.3425925925926" customWidth="1"/>
    <col min="21" max="21" width="8.91666666666667" customWidth="1"/>
    <col min="22" max="22" width="10.0833333333333" customWidth="1"/>
    <col min="23" max="23" width="9.7962962962963" customWidth="1"/>
  </cols>
  <sheetData>
    <row r="1" ht="13.5" customHeight="1" spans="4:23">
      <c r="D1" s="57"/>
      <c r="W1" s="56" t="s">
        <v>454</v>
      </c>
    </row>
    <row r="2" ht="27.75" customHeight="1" spans="1:23">
      <c r="A2" s="58" t="s">
        <v>455</v>
      </c>
      <c r="B2" s="28"/>
      <c r="C2" s="28"/>
      <c r="D2" s="28"/>
      <c r="E2" s="28"/>
      <c r="F2" s="28"/>
      <c r="G2" s="28"/>
      <c r="H2" s="28"/>
      <c r="I2" s="28"/>
      <c r="J2" s="28"/>
      <c r="K2" s="28"/>
      <c r="L2" s="28"/>
      <c r="M2" s="28"/>
      <c r="N2" s="28"/>
      <c r="O2" s="28"/>
      <c r="P2" s="28"/>
      <c r="Q2" s="28"/>
      <c r="R2" s="28"/>
      <c r="S2" s="28"/>
      <c r="T2" s="28"/>
      <c r="U2" s="28"/>
      <c r="V2" s="28"/>
      <c r="W2" s="28"/>
    </row>
    <row r="3" ht="18" customHeight="1" spans="1:23">
      <c r="A3" s="181" t="str">
        <f>"单位名称："&amp;"云南省粮食和物资储备局"</f>
        <v>单位名称：云南省粮食和物资储备局</v>
      </c>
      <c r="B3" s="60"/>
      <c r="C3" s="60"/>
      <c r="D3" s="61"/>
      <c r="E3" s="62"/>
      <c r="F3" s="62"/>
      <c r="G3" s="62"/>
      <c r="H3" s="62"/>
      <c r="I3" s="62"/>
      <c r="W3" s="66" t="s">
        <v>132</v>
      </c>
    </row>
    <row r="4" ht="19.5" customHeight="1" spans="1:23">
      <c r="A4" s="15" t="s">
        <v>456</v>
      </c>
      <c r="B4" s="10" t="s">
        <v>148</v>
      </c>
      <c r="C4" s="11"/>
      <c r="D4" s="11"/>
      <c r="E4" s="10" t="s">
        <v>457</v>
      </c>
      <c r="F4" s="11"/>
      <c r="G4" s="11"/>
      <c r="H4" s="11"/>
      <c r="I4" s="11"/>
      <c r="J4" s="11"/>
      <c r="K4" s="11"/>
      <c r="L4" s="11"/>
      <c r="M4" s="11"/>
      <c r="N4" s="11"/>
      <c r="O4" s="11"/>
      <c r="P4" s="11"/>
      <c r="Q4" s="11"/>
      <c r="R4" s="11"/>
      <c r="S4" s="11"/>
      <c r="T4" s="11"/>
      <c r="U4" s="11"/>
      <c r="V4" s="11"/>
      <c r="W4" s="11"/>
    </row>
    <row r="5" ht="40.5" customHeight="1" spans="1:23">
      <c r="A5" s="18"/>
      <c r="B5" s="29" t="s">
        <v>31</v>
      </c>
      <c r="C5" s="9" t="s">
        <v>34</v>
      </c>
      <c r="D5" s="63" t="s">
        <v>458</v>
      </c>
      <c r="E5" s="64" t="s">
        <v>459</v>
      </c>
      <c r="F5" s="64" t="s">
        <v>460</v>
      </c>
      <c r="G5" s="64" t="s">
        <v>461</v>
      </c>
      <c r="H5" s="64" t="s">
        <v>462</v>
      </c>
      <c r="I5" s="64" t="s">
        <v>463</v>
      </c>
      <c r="J5" s="64" t="s">
        <v>464</v>
      </c>
      <c r="K5" s="64" t="s">
        <v>465</v>
      </c>
      <c r="L5" s="64" t="s">
        <v>466</v>
      </c>
      <c r="M5" s="64" t="s">
        <v>467</v>
      </c>
      <c r="N5" s="64" t="s">
        <v>468</v>
      </c>
      <c r="O5" s="64" t="s">
        <v>469</v>
      </c>
      <c r="P5" s="64" t="s">
        <v>470</v>
      </c>
      <c r="Q5" s="64" t="s">
        <v>471</v>
      </c>
      <c r="R5" s="64" t="s">
        <v>472</v>
      </c>
      <c r="S5" s="64" t="s">
        <v>473</v>
      </c>
      <c r="T5" s="64" t="s">
        <v>474</v>
      </c>
      <c r="U5" s="64" t="s">
        <v>475</v>
      </c>
      <c r="V5" s="64" t="s">
        <v>476</v>
      </c>
      <c r="W5" s="64" t="s">
        <v>477</v>
      </c>
    </row>
    <row r="6" ht="19.5" customHeight="1" spans="1:23">
      <c r="A6" s="64">
        <v>1</v>
      </c>
      <c r="B6" s="64">
        <v>2</v>
      </c>
      <c r="C6" s="64">
        <v>3</v>
      </c>
      <c r="D6" s="10">
        <v>4</v>
      </c>
      <c r="E6" s="64">
        <v>5</v>
      </c>
      <c r="F6" s="64">
        <v>6</v>
      </c>
      <c r="G6" s="64">
        <v>7</v>
      </c>
      <c r="H6" s="10">
        <v>8</v>
      </c>
      <c r="I6" s="64">
        <v>9</v>
      </c>
      <c r="J6" s="64">
        <v>10</v>
      </c>
      <c r="K6" s="64">
        <v>11</v>
      </c>
      <c r="L6" s="10">
        <v>12</v>
      </c>
      <c r="M6" s="64">
        <v>13</v>
      </c>
      <c r="N6" s="64">
        <v>14</v>
      </c>
      <c r="O6" s="64">
        <v>15</v>
      </c>
      <c r="P6" s="10">
        <v>16</v>
      </c>
      <c r="Q6" s="64">
        <v>17</v>
      </c>
      <c r="R6" s="64">
        <v>18</v>
      </c>
      <c r="S6" s="64">
        <v>19</v>
      </c>
      <c r="T6" s="10">
        <v>20</v>
      </c>
      <c r="U6" s="10">
        <v>21</v>
      </c>
      <c r="V6" s="10">
        <v>22</v>
      </c>
      <c r="W6" s="64">
        <v>23</v>
      </c>
    </row>
    <row r="7" ht="28.4" customHeight="1" spans="1:23">
      <c r="A7" s="30" t="s">
        <v>46</v>
      </c>
      <c r="B7" s="22">
        <v>277890000</v>
      </c>
      <c r="C7" s="22">
        <v>277890000</v>
      </c>
      <c r="D7" s="22"/>
      <c r="E7" s="22">
        <v>11253000</v>
      </c>
      <c r="F7" s="22">
        <v>31120000</v>
      </c>
      <c r="G7" s="22">
        <v>55430000</v>
      </c>
      <c r="H7" s="22">
        <v>15290000</v>
      </c>
      <c r="I7" s="22">
        <v>20920000</v>
      </c>
      <c r="J7" s="22">
        <v>19430000</v>
      </c>
      <c r="K7" s="22">
        <v>16540000</v>
      </c>
      <c r="L7" s="22">
        <v>10250000</v>
      </c>
      <c r="M7" s="22">
        <v>19570000</v>
      </c>
      <c r="N7" s="22">
        <v>17250000</v>
      </c>
      <c r="O7" s="22">
        <v>12930000</v>
      </c>
      <c r="P7" s="22">
        <v>13650000</v>
      </c>
      <c r="Q7" s="22">
        <v>8990000</v>
      </c>
      <c r="R7" s="22">
        <v>4750000</v>
      </c>
      <c r="S7" s="22">
        <v>4730000</v>
      </c>
      <c r="T7" s="22">
        <v>15760000</v>
      </c>
      <c r="U7" s="22">
        <v>5000</v>
      </c>
      <c r="V7" s="22">
        <v>20000</v>
      </c>
      <c r="W7" s="22">
        <v>2000</v>
      </c>
    </row>
    <row r="8" ht="29.9" customHeight="1" spans="1:23">
      <c r="A8" s="65" t="s">
        <v>478</v>
      </c>
      <c r="B8" s="22">
        <v>274890000</v>
      </c>
      <c r="C8" s="22">
        <v>274890000</v>
      </c>
      <c r="D8" s="22"/>
      <c r="E8" s="22">
        <v>11040000</v>
      </c>
      <c r="F8" s="22">
        <v>31070000</v>
      </c>
      <c r="G8" s="22">
        <v>55330000</v>
      </c>
      <c r="H8" s="22">
        <v>15190000</v>
      </c>
      <c r="I8" s="22">
        <v>20420000</v>
      </c>
      <c r="J8" s="22">
        <v>19240000</v>
      </c>
      <c r="K8" s="22">
        <v>16340000</v>
      </c>
      <c r="L8" s="22">
        <v>10050000</v>
      </c>
      <c r="M8" s="22">
        <v>19540000</v>
      </c>
      <c r="N8" s="22">
        <v>17000000</v>
      </c>
      <c r="O8" s="22">
        <v>12750000</v>
      </c>
      <c r="P8" s="22">
        <v>13420000</v>
      </c>
      <c r="Q8" s="22">
        <v>8940000</v>
      </c>
      <c r="R8" s="22">
        <v>4700000</v>
      </c>
      <c r="S8" s="22">
        <v>4500000</v>
      </c>
      <c r="T8" s="22">
        <v>15360000</v>
      </c>
      <c r="U8" s="22"/>
      <c r="V8" s="22"/>
      <c r="W8" s="22"/>
    </row>
    <row r="9" ht="29.9" customHeight="1" spans="1:23">
      <c r="A9" s="65" t="s">
        <v>479</v>
      </c>
      <c r="B9" s="22">
        <v>3000000</v>
      </c>
      <c r="C9" s="22">
        <v>3000000</v>
      </c>
      <c r="D9" s="22"/>
      <c r="E9" s="22">
        <v>213000</v>
      </c>
      <c r="F9" s="22">
        <v>50000</v>
      </c>
      <c r="G9" s="22">
        <v>100000</v>
      </c>
      <c r="H9" s="22">
        <v>100000</v>
      </c>
      <c r="I9" s="22">
        <v>500000</v>
      </c>
      <c r="J9" s="22">
        <v>190000</v>
      </c>
      <c r="K9" s="22">
        <v>200000</v>
      </c>
      <c r="L9" s="22">
        <v>200000</v>
      </c>
      <c r="M9" s="22">
        <v>30000</v>
      </c>
      <c r="N9" s="22">
        <v>250000</v>
      </c>
      <c r="O9" s="22">
        <v>180000</v>
      </c>
      <c r="P9" s="22">
        <v>230000</v>
      </c>
      <c r="Q9" s="22">
        <v>50000</v>
      </c>
      <c r="R9" s="22">
        <v>50000</v>
      </c>
      <c r="S9" s="22">
        <v>230000</v>
      </c>
      <c r="T9" s="22">
        <v>400000</v>
      </c>
      <c r="U9" s="22">
        <v>5000</v>
      </c>
      <c r="V9" s="22">
        <v>20000</v>
      </c>
      <c r="W9" s="22">
        <v>2000</v>
      </c>
    </row>
  </sheetData>
  <mergeCells count="5">
    <mergeCell ref="A2:W2"/>
    <mergeCell ref="A3:I3"/>
    <mergeCell ref="B4:D4"/>
    <mergeCell ref="E4:W4"/>
    <mergeCell ref="A4:A5"/>
  </mergeCells>
  <printOptions horizontalCentered="1"/>
  <pageMargins left="0.700694444444445" right="0.700694444444445" top="0.751388888888889" bottom="0.751388888888889" header="0.314583333333333" footer="0.298611111111111"/>
  <pageSetup paperSize="9" scale="46"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15"/>
  <sheetViews>
    <sheetView showZeros="0" workbookViewId="0">
      <selection activeCell="C12" sqref="$A12:$XFD12"/>
    </sheetView>
  </sheetViews>
  <sheetFormatPr defaultColWidth="9.17592592592593" defaultRowHeight="12" customHeight="1"/>
  <cols>
    <col min="1" max="1" width="25.2314814814815" customWidth="1"/>
    <col min="2" max="2" width="29" customWidth="1"/>
    <col min="3" max="3" width="16.2685185185185" customWidth="1"/>
    <col min="4" max="4" width="15.6296296296296" customWidth="1"/>
    <col min="5" max="5" width="23.5462962962963" customWidth="1"/>
    <col min="6" max="6" width="11.2685185185185" customWidth="1"/>
    <col min="7" max="7" width="14.9074074074074" customWidth="1"/>
    <col min="8" max="8" width="10.9074074074074" customWidth="1"/>
    <col min="9" max="9" width="13.4537037037037" customWidth="1"/>
    <col min="10" max="10" width="32" customWidth="1"/>
  </cols>
  <sheetData>
    <row r="1" customHeight="1" spans="10:10">
      <c r="J1" s="56" t="s">
        <v>480</v>
      </c>
    </row>
    <row r="2" ht="28.5" customHeight="1" spans="1:10">
      <c r="A2" s="46" t="s">
        <v>481</v>
      </c>
      <c r="B2" s="28"/>
      <c r="C2" s="28"/>
      <c r="D2" s="28"/>
      <c r="E2" s="28"/>
      <c r="F2" s="47"/>
      <c r="G2" s="28"/>
      <c r="H2" s="47"/>
      <c r="I2" s="47"/>
      <c r="J2" s="28"/>
    </row>
    <row r="3" ht="17.25" customHeight="1" spans="1:1">
      <c r="A3" s="179" t="str">
        <f>"单位名称："&amp;"云南省粮食和物资储备局"</f>
        <v>单位名称：云南省粮食和物资储备局</v>
      </c>
    </row>
    <row r="4" ht="44.25" customHeight="1" spans="1:10">
      <c r="A4" s="48" t="s">
        <v>268</v>
      </c>
      <c r="B4" s="48" t="s">
        <v>269</v>
      </c>
      <c r="C4" s="48" t="s">
        <v>270</v>
      </c>
      <c r="D4" s="48" t="s">
        <v>271</v>
      </c>
      <c r="E4" s="48" t="s">
        <v>272</v>
      </c>
      <c r="F4" s="49" t="s">
        <v>273</v>
      </c>
      <c r="G4" s="48" t="s">
        <v>274</v>
      </c>
      <c r="H4" s="49" t="s">
        <v>275</v>
      </c>
      <c r="I4" s="49" t="s">
        <v>276</v>
      </c>
      <c r="J4" s="48" t="s">
        <v>277</v>
      </c>
    </row>
    <row r="5" ht="14.25" customHeight="1" spans="1:10">
      <c r="A5" s="48">
        <v>1</v>
      </c>
      <c r="B5" s="48">
        <v>2</v>
      </c>
      <c r="C5" s="48">
        <v>3</v>
      </c>
      <c r="D5" s="48">
        <v>4</v>
      </c>
      <c r="E5" s="48">
        <v>5</v>
      </c>
      <c r="F5" s="49">
        <v>6</v>
      </c>
      <c r="G5" s="48">
        <v>7</v>
      </c>
      <c r="H5" s="49">
        <v>8</v>
      </c>
      <c r="I5" s="49">
        <v>9</v>
      </c>
      <c r="J5" s="48">
        <v>10</v>
      </c>
    </row>
    <row r="6" ht="42" customHeight="1" spans="1:10">
      <c r="A6" s="50" t="s">
        <v>46</v>
      </c>
      <c r="B6" s="51"/>
      <c r="C6" s="51"/>
      <c r="D6" s="51"/>
      <c r="E6" s="52"/>
      <c r="F6" s="53"/>
      <c r="G6" s="52"/>
      <c r="H6" s="53"/>
      <c r="I6" s="53"/>
      <c r="J6" s="52"/>
    </row>
    <row r="7" ht="42" customHeight="1" spans="1:10">
      <c r="A7" s="54" t="s">
        <v>479</v>
      </c>
      <c r="B7" s="55" t="s">
        <v>482</v>
      </c>
      <c r="C7" s="55" t="s">
        <v>279</v>
      </c>
      <c r="D7" s="55" t="s">
        <v>280</v>
      </c>
      <c r="E7" s="50" t="s">
        <v>483</v>
      </c>
      <c r="F7" s="55" t="s">
        <v>295</v>
      </c>
      <c r="G7" s="50" t="s">
        <v>484</v>
      </c>
      <c r="H7" s="55" t="s">
        <v>365</v>
      </c>
      <c r="I7" s="55" t="s">
        <v>284</v>
      </c>
      <c r="J7" s="50" t="s">
        <v>484</v>
      </c>
    </row>
    <row r="8" ht="42" customHeight="1" spans="1:10">
      <c r="A8" s="54" t="s">
        <v>479</v>
      </c>
      <c r="B8" s="55" t="s">
        <v>482</v>
      </c>
      <c r="C8" s="55" t="s">
        <v>279</v>
      </c>
      <c r="D8" s="55" t="s">
        <v>293</v>
      </c>
      <c r="E8" s="50" t="s">
        <v>485</v>
      </c>
      <c r="F8" s="55" t="s">
        <v>305</v>
      </c>
      <c r="G8" s="50" t="s">
        <v>484</v>
      </c>
      <c r="H8" s="55" t="s">
        <v>297</v>
      </c>
      <c r="I8" s="55" t="s">
        <v>284</v>
      </c>
      <c r="J8" s="50" t="s">
        <v>484</v>
      </c>
    </row>
    <row r="9" ht="42" customHeight="1" spans="1:10">
      <c r="A9" s="54" t="s">
        <v>479</v>
      </c>
      <c r="B9" s="55" t="s">
        <v>482</v>
      </c>
      <c r="C9" s="55" t="s">
        <v>302</v>
      </c>
      <c r="D9" s="55" t="s">
        <v>320</v>
      </c>
      <c r="E9" s="50" t="s">
        <v>486</v>
      </c>
      <c r="F9" s="55" t="s">
        <v>295</v>
      </c>
      <c r="G9" s="50" t="s">
        <v>484</v>
      </c>
      <c r="H9" s="55" t="s">
        <v>422</v>
      </c>
      <c r="I9" s="55" t="s">
        <v>284</v>
      </c>
      <c r="J9" s="50" t="s">
        <v>484</v>
      </c>
    </row>
    <row r="10" ht="42" customHeight="1" spans="1:10">
      <c r="A10" s="54" t="s">
        <v>479</v>
      </c>
      <c r="B10" s="55" t="s">
        <v>482</v>
      </c>
      <c r="C10" s="55" t="s">
        <v>308</v>
      </c>
      <c r="D10" s="55" t="s">
        <v>309</v>
      </c>
      <c r="E10" s="50" t="s">
        <v>487</v>
      </c>
      <c r="F10" s="55" t="s">
        <v>305</v>
      </c>
      <c r="G10" s="50" t="s">
        <v>484</v>
      </c>
      <c r="H10" s="55" t="s">
        <v>297</v>
      </c>
      <c r="I10" s="55" t="s">
        <v>284</v>
      </c>
      <c r="J10" s="50" t="s">
        <v>484</v>
      </c>
    </row>
    <row r="11" ht="42" customHeight="1" spans="1:10">
      <c r="A11" s="54" t="s">
        <v>478</v>
      </c>
      <c r="B11" s="55" t="s">
        <v>488</v>
      </c>
      <c r="C11" s="55" t="s">
        <v>279</v>
      </c>
      <c r="D11" s="55" t="s">
        <v>280</v>
      </c>
      <c r="E11" s="50" t="s">
        <v>489</v>
      </c>
      <c r="F11" s="55" t="s">
        <v>295</v>
      </c>
      <c r="G11" s="50" t="s">
        <v>296</v>
      </c>
      <c r="H11" s="55" t="s">
        <v>297</v>
      </c>
      <c r="I11" s="55" t="s">
        <v>284</v>
      </c>
      <c r="J11" s="50" t="s">
        <v>490</v>
      </c>
    </row>
    <row r="12" ht="64" customHeight="1" spans="1:10">
      <c r="A12" s="54" t="s">
        <v>478</v>
      </c>
      <c r="B12" s="55" t="s">
        <v>488</v>
      </c>
      <c r="C12" s="55" t="s">
        <v>279</v>
      </c>
      <c r="D12" s="55" t="s">
        <v>280</v>
      </c>
      <c r="E12" s="50" t="s">
        <v>491</v>
      </c>
      <c r="F12" s="55" t="s">
        <v>305</v>
      </c>
      <c r="G12" s="50" t="s">
        <v>380</v>
      </c>
      <c r="H12" s="55" t="s">
        <v>297</v>
      </c>
      <c r="I12" s="55" t="s">
        <v>284</v>
      </c>
      <c r="J12" s="50" t="s">
        <v>492</v>
      </c>
    </row>
    <row r="13" ht="42" customHeight="1" spans="1:10">
      <c r="A13" s="54" t="s">
        <v>478</v>
      </c>
      <c r="B13" s="55" t="s">
        <v>488</v>
      </c>
      <c r="C13" s="55" t="s">
        <v>279</v>
      </c>
      <c r="D13" s="55" t="s">
        <v>299</v>
      </c>
      <c r="E13" s="50" t="s">
        <v>493</v>
      </c>
      <c r="F13" s="55" t="s">
        <v>295</v>
      </c>
      <c r="G13" s="50" t="s">
        <v>296</v>
      </c>
      <c r="H13" s="55" t="s">
        <v>297</v>
      </c>
      <c r="I13" s="55" t="s">
        <v>284</v>
      </c>
      <c r="J13" s="50" t="s">
        <v>494</v>
      </c>
    </row>
    <row r="14" ht="42" customHeight="1" spans="1:10">
      <c r="A14" s="54" t="s">
        <v>478</v>
      </c>
      <c r="B14" s="55" t="s">
        <v>488</v>
      </c>
      <c r="C14" s="55" t="s">
        <v>302</v>
      </c>
      <c r="D14" s="55" t="s">
        <v>495</v>
      </c>
      <c r="E14" s="50" t="s">
        <v>496</v>
      </c>
      <c r="F14" s="55" t="s">
        <v>295</v>
      </c>
      <c r="G14" s="50" t="s">
        <v>296</v>
      </c>
      <c r="H14" s="55" t="s">
        <v>297</v>
      </c>
      <c r="I14" s="55" t="s">
        <v>284</v>
      </c>
      <c r="J14" s="50" t="s">
        <v>497</v>
      </c>
    </row>
    <row r="15" ht="58" customHeight="1" spans="1:10">
      <c r="A15" s="54" t="s">
        <v>478</v>
      </c>
      <c r="B15" s="55" t="s">
        <v>488</v>
      </c>
      <c r="C15" s="55" t="s">
        <v>308</v>
      </c>
      <c r="D15" s="55" t="s">
        <v>309</v>
      </c>
      <c r="E15" s="50" t="s">
        <v>402</v>
      </c>
      <c r="F15" s="55" t="s">
        <v>295</v>
      </c>
      <c r="G15" s="50" t="s">
        <v>368</v>
      </c>
      <c r="H15" s="55" t="s">
        <v>330</v>
      </c>
      <c r="I15" s="55" t="s">
        <v>284</v>
      </c>
      <c r="J15" s="50" t="s">
        <v>403</v>
      </c>
    </row>
  </sheetData>
  <mergeCells count="6">
    <mergeCell ref="A2:J2"/>
    <mergeCell ref="A3:H3"/>
    <mergeCell ref="A7:A10"/>
    <mergeCell ref="A11:A15"/>
    <mergeCell ref="B7:B10"/>
    <mergeCell ref="B11:B15"/>
  </mergeCells>
  <pageMargins left="0.7" right="0.7" top="0.75" bottom="0.75" header="0.3" footer="0.3"/>
  <pageSetup paperSize="9" scale="6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20"/>
  <sheetViews>
    <sheetView showZeros="0" workbookViewId="0">
      <selection activeCell="A3" sqref="A3:B3"/>
    </sheetView>
  </sheetViews>
  <sheetFormatPr defaultColWidth="8.81481481481481" defaultRowHeight="15" customHeight="1" outlineLevelCol="7"/>
  <cols>
    <col min="1" max="1" width="22.7407407407407" customWidth="1"/>
    <col min="2" max="2" width="12.8148148148148" customWidth="1"/>
    <col min="3" max="3" width="28.4351851851852" customWidth="1"/>
    <col min="4" max="4" width="21.2962962962963" customWidth="1"/>
    <col min="5" max="5" width="9.76851851851852" customWidth="1"/>
    <col min="6" max="6" width="7.64814814814815" customWidth="1"/>
    <col min="7" max="7" width="14.3888888888889" customWidth="1"/>
    <col min="8" max="8" width="21.9166666666667" customWidth="1"/>
  </cols>
  <sheetData>
    <row r="1" ht="18.75" customHeight="1" spans="1:8">
      <c r="A1" s="36"/>
      <c r="B1" s="36"/>
      <c r="C1" s="36"/>
      <c r="D1" s="36"/>
      <c r="E1" s="36"/>
      <c r="F1" s="36"/>
      <c r="G1" s="36"/>
      <c r="H1" s="37" t="s">
        <v>498</v>
      </c>
    </row>
    <row r="2" ht="30.65" customHeight="1" spans="1:8">
      <c r="A2" s="38" t="s">
        <v>499</v>
      </c>
      <c r="B2" s="38"/>
      <c r="C2" s="38"/>
      <c r="D2" s="38"/>
      <c r="E2" s="38"/>
      <c r="F2" s="38"/>
      <c r="G2" s="38"/>
      <c r="H2" s="38"/>
    </row>
    <row r="3" ht="18.75" customHeight="1" spans="1:8">
      <c r="A3" s="39" t="str">
        <f>"单位名称："&amp;"云南省粮食和物资储备局"</f>
        <v>单位名称：云南省粮食和物资储备局</v>
      </c>
      <c r="B3" s="40"/>
      <c r="C3" s="36"/>
      <c r="D3" s="36"/>
      <c r="E3" s="36"/>
      <c r="F3" s="36"/>
      <c r="G3" s="36"/>
      <c r="H3" s="36"/>
    </row>
    <row r="4" ht="18.75" customHeight="1" spans="1:8">
      <c r="A4" s="41" t="s">
        <v>141</v>
      </c>
      <c r="B4" s="41" t="s">
        <v>500</v>
      </c>
      <c r="C4" s="41" t="s">
        <v>501</v>
      </c>
      <c r="D4" s="41" t="s">
        <v>502</v>
      </c>
      <c r="E4" s="41" t="s">
        <v>503</v>
      </c>
      <c r="F4" s="41" t="s">
        <v>504</v>
      </c>
      <c r="G4" s="41"/>
      <c r="H4" s="41"/>
    </row>
    <row r="5" ht="18.75" customHeight="1" spans="1:8">
      <c r="A5" s="41"/>
      <c r="B5" s="41"/>
      <c r="C5" s="41"/>
      <c r="D5" s="41"/>
      <c r="E5" s="41"/>
      <c r="F5" s="41" t="s">
        <v>414</v>
      </c>
      <c r="G5" s="41" t="s">
        <v>505</v>
      </c>
      <c r="H5" s="41" t="s">
        <v>506</v>
      </c>
    </row>
    <row r="6" ht="18.75" customHeight="1" spans="1:8">
      <c r="A6" s="42" t="s">
        <v>124</v>
      </c>
      <c r="B6" s="42" t="s">
        <v>125</v>
      </c>
      <c r="C6" s="42" t="s">
        <v>126</v>
      </c>
      <c r="D6" s="42" t="s">
        <v>127</v>
      </c>
      <c r="E6" s="42" t="s">
        <v>128</v>
      </c>
      <c r="F6" s="42" t="s">
        <v>129</v>
      </c>
      <c r="G6" s="42" t="s">
        <v>507</v>
      </c>
      <c r="H6" s="42" t="s">
        <v>508</v>
      </c>
    </row>
    <row r="7" ht="29.9" customHeight="1" spans="1:8">
      <c r="A7" s="43" t="s">
        <v>46</v>
      </c>
      <c r="B7" s="43" t="s">
        <v>509</v>
      </c>
      <c r="C7" s="43" t="s">
        <v>510</v>
      </c>
      <c r="D7" s="43" t="s">
        <v>511</v>
      </c>
      <c r="E7" s="41" t="s">
        <v>512</v>
      </c>
      <c r="F7" s="44">
        <v>1</v>
      </c>
      <c r="G7" s="45">
        <v>2678</v>
      </c>
      <c r="H7" s="45">
        <v>2678</v>
      </c>
    </row>
    <row r="8" ht="29.9" customHeight="1" spans="1:8">
      <c r="A8" s="43" t="s">
        <v>46</v>
      </c>
      <c r="B8" s="43" t="s">
        <v>509</v>
      </c>
      <c r="C8" s="43" t="s">
        <v>513</v>
      </c>
      <c r="D8" s="43" t="s">
        <v>514</v>
      </c>
      <c r="E8" s="41" t="s">
        <v>512</v>
      </c>
      <c r="F8" s="44">
        <v>1</v>
      </c>
      <c r="G8" s="45">
        <v>280</v>
      </c>
      <c r="H8" s="45">
        <v>280</v>
      </c>
    </row>
    <row r="9" ht="29.9" customHeight="1" spans="1:8">
      <c r="A9" s="43" t="s">
        <v>46</v>
      </c>
      <c r="B9" s="43" t="s">
        <v>509</v>
      </c>
      <c r="C9" s="43" t="s">
        <v>515</v>
      </c>
      <c r="D9" s="43" t="s">
        <v>516</v>
      </c>
      <c r="E9" s="41" t="s">
        <v>512</v>
      </c>
      <c r="F9" s="44">
        <v>2</v>
      </c>
      <c r="G9" s="45">
        <v>8712</v>
      </c>
      <c r="H9" s="45">
        <v>17424</v>
      </c>
    </row>
    <row r="10" ht="29.9" customHeight="1" spans="1:8">
      <c r="A10" s="43" t="s">
        <v>46</v>
      </c>
      <c r="B10" s="43" t="s">
        <v>509</v>
      </c>
      <c r="C10" s="43" t="s">
        <v>515</v>
      </c>
      <c r="D10" s="43" t="s">
        <v>517</v>
      </c>
      <c r="E10" s="41" t="s">
        <v>512</v>
      </c>
      <c r="F10" s="44">
        <v>2</v>
      </c>
      <c r="G10" s="45">
        <v>3950</v>
      </c>
      <c r="H10" s="45">
        <v>7900</v>
      </c>
    </row>
    <row r="11" ht="29.9" customHeight="1" spans="1:8">
      <c r="A11" s="43" t="s">
        <v>46</v>
      </c>
      <c r="B11" s="43" t="s">
        <v>509</v>
      </c>
      <c r="C11" s="43" t="s">
        <v>515</v>
      </c>
      <c r="D11" s="43" t="s">
        <v>518</v>
      </c>
      <c r="E11" s="41" t="s">
        <v>512</v>
      </c>
      <c r="F11" s="44">
        <v>1</v>
      </c>
      <c r="G11" s="45">
        <v>13313.5</v>
      </c>
      <c r="H11" s="45">
        <v>13313.5</v>
      </c>
    </row>
    <row r="12" ht="29.9" customHeight="1" spans="1:8">
      <c r="A12" s="43" t="s">
        <v>46</v>
      </c>
      <c r="B12" s="43" t="s">
        <v>509</v>
      </c>
      <c r="C12" s="43" t="s">
        <v>515</v>
      </c>
      <c r="D12" s="43" t="s">
        <v>519</v>
      </c>
      <c r="E12" s="41" t="s">
        <v>520</v>
      </c>
      <c r="F12" s="44">
        <v>1</v>
      </c>
      <c r="G12" s="45">
        <v>3690.5</v>
      </c>
      <c r="H12" s="45">
        <v>3690.5</v>
      </c>
    </row>
    <row r="13" ht="29.9" customHeight="1" spans="1:8">
      <c r="A13" s="43" t="s">
        <v>46</v>
      </c>
      <c r="B13" s="43" t="s">
        <v>509</v>
      </c>
      <c r="C13" s="43" t="s">
        <v>515</v>
      </c>
      <c r="D13" s="43" t="s">
        <v>521</v>
      </c>
      <c r="E13" s="41" t="s">
        <v>512</v>
      </c>
      <c r="F13" s="44">
        <v>1</v>
      </c>
      <c r="G13" s="45">
        <v>2600</v>
      </c>
      <c r="H13" s="45">
        <v>2600</v>
      </c>
    </row>
    <row r="14" ht="29.9" customHeight="1" spans="1:8">
      <c r="A14" s="43" t="s">
        <v>46</v>
      </c>
      <c r="B14" s="43" t="s">
        <v>509</v>
      </c>
      <c r="C14" s="43" t="s">
        <v>522</v>
      </c>
      <c r="D14" s="43" t="s">
        <v>523</v>
      </c>
      <c r="E14" s="41" t="s">
        <v>512</v>
      </c>
      <c r="F14" s="44">
        <v>1</v>
      </c>
      <c r="G14" s="45">
        <v>11880</v>
      </c>
      <c r="H14" s="45">
        <v>11880</v>
      </c>
    </row>
    <row r="15" ht="29.9" customHeight="1" spans="1:8">
      <c r="A15" s="43" t="s">
        <v>46</v>
      </c>
      <c r="B15" s="43" t="s">
        <v>509</v>
      </c>
      <c r="C15" s="43" t="s">
        <v>524</v>
      </c>
      <c r="D15" s="43" t="s">
        <v>525</v>
      </c>
      <c r="E15" s="41" t="s">
        <v>287</v>
      </c>
      <c r="F15" s="44">
        <v>4</v>
      </c>
      <c r="G15" s="45">
        <v>1996.5</v>
      </c>
      <c r="H15" s="45">
        <v>7986</v>
      </c>
    </row>
    <row r="16" ht="29.9" customHeight="1" spans="1:8">
      <c r="A16" s="43" t="s">
        <v>46</v>
      </c>
      <c r="B16" s="43" t="s">
        <v>509</v>
      </c>
      <c r="C16" s="43" t="s">
        <v>524</v>
      </c>
      <c r="D16" s="43" t="s">
        <v>526</v>
      </c>
      <c r="E16" s="41" t="s">
        <v>512</v>
      </c>
      <c r="F16" s="44">
        <v>1</v>
      </c>
      <c r="G16" s="45">
        <v>3660.25</v>
      </c>
      <c r="H16" s="45">
        <v>3660.25</v>
      </c>
    </row>
    <row r="17" ht="29.9" customHeight="1" spans="1:8">
      <c r="A17" s="43" t="s">
        <v>46</v>
      </c>
      <c r="B17" s="43" t="s">
        <v>527</v>
      </c>
      <c r="C17" s="43" t="s">
        <v>434</v>
      </c>
      <c r="D17" s="43" t="s">
        <v>433</v>
      </c>
      <c r="E17" s="41" t="s">
        <v>287</v>
      </c>
      <c r="F17" s="44">
        <v>8</v>
      </c>
      <c r="G17" s="45">
        <v>3500</v>
      </c>
      <c r="H17" s="45">
        <v>28000</v>
      </c>
    </row>
    <row r="18" ht="29.9" customHeight="1" spans="1:8">
      <c r="A18" s="43" t="s">
        <v>46</v>
      </c>
      <c r="B18" s="43" t="s">
        <v>527</v>
      </c>
      <c r="C18" s="43" t="s">
        <v>528</v>
      </c>
      <c r="D18" s="43" t="s">
        <v>529</v>
      </c>
      <c r="E18" s="41" t="s">
        <v>530</v>
      </c>
      <c r="F18" s="44">
        <v>50</v>
      </c>
      <c r="G18" s="45">
        <v>1000</v>
      </c>
      <c r="H18" s="45">
        <v>50000</v>
      </c>
    </row>
    <row r="19" ht="29.9" customHeight="1" spans="1:8">
      <c r="A19" s="43" t="s">
        <v>46</v>
      </c>
      <c r="B19" s="43" t="s">
        <v>527</v>
      </c>
      <c r="C19" s="43" t="s">
        <v>528</v>
      </c>
      <c r="D19" s="43" t="s">
        <v>531</v>
      </c>
      <c r="E19" s="41" t="s">
        <v>287</v>
      </c>
      <c r="F19" s="44">
        <v>1</v>
      </c>
      <c r="G19" s="45">
        <v>3800</v>
      </c>
      <c r="H19" s="45">
        <v>3800</v>
      </c>
    </row>
    <row r="20" ht="20.15" customHeight="1" spans="1:8">
      <c r="A20" s="41" t="s">
        <v>31</v>
      </c>
      <c r="B20" s="41"/>
      <c r="C20" s="41"/>
      <c r="D20" s="41"/>
      <c r="E20" s="41"/>
      <c r="F20" s="44">
        <v>74</v>
      </c>
      <c r="G20" s="45"/>
      <c r="H20" s="45">
        <v>153212.25</v>
      </c>
    </row>
  </sheetData>
  <mergeCells count="9">
    <mergeCell ref="A2:H2"/>
    <mergeCell ref="A3:B3"/>
    <mergeCell ref="F4:H4"/>
    <mergeCell ref="A20:E20"/>
    <mergeCell ref="A4:A5"/>
    <mergeCell ref="B4:B5"/>
    <mergeCell ref="C4:C5"/>
    <mergeCell ref="D4:D5"/>
    <mergeCell ref="E4:E5"/>
  </mergeCells>
  <pageMargins left="0.7" right="0.7" top="0.75" bottom="0.75" header="0.3" footer="0.3"/>
  <pageSetup paperSize="9" scale="96"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1"/>
  <sheetViews>
    <sheetView showZeros="0" workbookViewId="0">
      <selection activeCell="A1" sqref="A1:K32"/>
    </sheetView>
  </sheetViews>
  <sheetFormatPr defaultColWidth="9.17592592592593" defaultRowHeight="14.25" customHeight="1"/>
  <cols>
    <col min="1" max="1" width="6.01851851851852" customWidth="1"/>
    <col min="2" max="2" width="17.212962962963" customWidth="1"/>
    <col min="3" max="3" width="13.212962962963" customWidth="1"/>
    <col min="4" max="4" width="15.5092592592593" customWidth="1"/>
    <col min="5" max="5" width="15.212962962963" customWidth="1"/>
    <col min="6" max="6" width="16.0462962962963" customWidth="1"/>
    <col min="7" max="7" width="15.5648148148148" customWidth="1"/>
    <col min="8" max="8" width="10.462962962963" customWidth="1"/>
    <col min="9" max="9" width="17.6203703703704" customWidth="1"/>
    <col min="10" max="11" width="19.6296296296296" customWidth="1"/>
  </cols>
  <sheetData>
    <row r="1" ht="13.5" customHeight="1" spans="4:11">
      <c r="D1" s="1"/>
      <c r="E1" s="1"/>
      <c r="F1" s="1"/>
      <c r="G1" s="1"/>
      <c r="K1" s="2" t="s">
        <v>532</v>
      </c>
    </row>
    <row r="2" ht="27.75" customHeight="1" spans="1:11">
      <c r="A2" s="28" t="s">
        <v>533</v>
      </c>
      <c r="B2" s="28"/>
      <c r="C2" s="28"/>
      <c r="D2" s="28"/>
      <c r="E2" s="28"/>
      <c r="F2" s="28"/>
      <c r="G2" s="28"/>
      <c r="H2" s="28"/>
      <c r="I2" s="28"/>
      <c r="J2" s="28"/>
      <c r="K2" s="28"/>
    </row>
    <row r="3" ht="13.5" customHeight="1" spans="1:11">
      <c r="A3" s="179" t="str">
        <f>"单位名称："&amp;"云南省粮食和物资储备局"</f>
        <v>单位名称：云南省粮食和物资储备局</v>
      </c>
      <c r="B3" s="5"/>
      <c r="C3" s="5"/>
      <c r="D3" s="5"/>
      <c r="E3" s="5"/>
      <c r="F3" s="5"/>
      <c r="G3" s="5"/>
      <c r="H3" s="6"/>
      <c r="I3" s="6"/>
      <c r="J3" s="6"/>
      <c r="K3" s="7" t="s">
        <v>132</v>
      </c>
    </row>
    <row r="4" ht="21.75" customHeight="1" spans="1:11">
      <c r="A4" s="8" t="s">
        <v>220</v>
      </c>
      <c r="B4" s="8" t="s">
        <v>143</v>
      </c>
      <c r="C4" s="8" t="s">
        <v>221</v>
      </c>
      <c r="D4" s="9" t="s">
        <v>144</v>
      </c>
      <c r="E4" s="9" t="s">
        <v>145</v>
      </c>
      <c r="F4" s="9" t="s">
        <v>146</v>
      </c>
      <c r="G4" s="9" t="s">
        <v>147</v>
      </c>
      <c r="H4" s="15" t="s">
        <v>31</v>
      </c>
      <c r="I4" s="10" t="s">
        <v>534</v>
      </c>
      <c r="J4" s="11"/>
      <c r="K4" s="12"/>
    </row>
    <row r="5" ht="21.75" customHeight="1" spans="1:11">
      <c r="A5" s="13"/>
      <c r="B5" s="13"/>
      <c r="C5" s="13"/>
      <c r="D5" s="14"/>
      <c r="E5" s="14"/>
      <c r="F5" s="14"/>
      <c r="G5" s="14"/>
      <c r="H5" s="29"/>
      <c r="I5" s="9" t="s">
        <v>34</v>
      </c>
      <c r="J5" s="9" t="s">
        <v>35</v>
      </c>
      <c r="K5" s="9" t="s">
        <v>36</v>
      </c>
    </row>
    <row r="6" ht="40.5" customHeight="1" spans="1:11">
      <c r="A6" s="16"/>
      <c r="B6" s="16"/>
      <c r="C6" s="16"/>
      <c r="D6" s="17"/>
      <c r="E6" s="17"/>
      <c r="F6" s="17"/>
      <c r="G6" s="17"/>
      <c r="H6" s="18"/>
      <c r="I6" s="17" t="s">
        <v>33</v>
      </c>
      <c r="J6" s="17"/>
      <c r="K6" s="17"/>
    </row>
    <row r="7" ht="15" customHeight="1" spans="1:11">
      <c r="A7" s="19">
        <v>1</v>
      </c>
      <c r="B7" s="19">
        <v>2</v>
      </c>
      <c r="C7" s="19">
        <v>3</v>
      </c>
      <c r="D7" s="19">
        <v>4</v>
      </c>
      <c r="E7" s="19">
        <v>5</v>
      </c>
      <c r="F7" s="19">
        <v>6</v>
      </c>
      <c r="G7" s="19">
        <v>7</v>
      </c>
      <c r="H7" s="19">
        <v>8</v>
      </c>
      <c r="I7" s="19">
        <v>9</v>
      </c>
      <c r="J7" s="35">
        <v>10</v>
      </c>
      <c r="K7" s="35">
        <v>11</v>
      </c>
    </row>
    <row r="8" ht="30.65" customHeight="1" spans="1:11">
      <c r="A8" s="30"/>
      <c r="B8" s="20"/>
      <c r="C8" s="30"/>
      <c r="D8" s="30"/>
      <c r="E8" s="30"/>
      <c r="F8" s="30"/>
      <c r="G8" s="30"/>
      <c r="H8" s="22"/>
      <c r="I8" s="22"/>
      <c r="J8" s="22"/>
      <c r="K8" s="22"/>
    </row>
    <row r="9" ht="30.65" customHeight="1" spans="1:11">
      <c r="A9" s="20"/>
      <c r="B9" s="20"/>
      <c r="C9" s="20"/>
      <c r="D9" s="20"/>
      <c r="E9" s="20"/>
      <c r="F9" s="20"/>
      <c r="G9" s="20"/>
      <c r="H9" s="22"/>
      <c r="I9" s="22"/>
      <c r="J9" s="22"/>
      <c r="K9" s="22"/>
    </row>
    <row r="10" ht="18.75" customHeight="1" spans="1:11">
      <c r="A10" s="31" t="s">
        <v>107</v>
      </c>
      <c r="B10" s="32"/>
      <c r="C10" s="32"/>
      <c r="D10" s="32"/>
      <c r="E10" s="32"/>
      <c r="F10" s="32"/>
      <c r="G10" s="33"/>
      <c r="H10" s="22"/>
      <c r="I10" s="22"/>
      <c r="J10" s="22"/>
      <c r="K10" s="22"/>
    </row>
    <row r="11" s="27" customFormat="1" customHeight="1" spans="1:2">
      <c r="A11" s="27" t="s">
        <v>535</v>
      </c>
      <c r="B11" s="34"/>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 right="0.7" top="0.75" bottom="0.75" header="0.3" footer="0.3"/>
  <pageSetup paperSize="9" scale="8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9"/>
  <sheetViews>
    <sheetView showZeros="0" zoomScale="60" zoomScaleNormal="60" workbookViewId="0">
      <selection activeCell="A1" sqref="A1:J32"/>
    </sheetView>
  </sheetViews>
  <sheetFormatPr defaultColWidth="9.17592592592593" defaultRowHeight="14.25" customHeight="1" outlineLevelCol="6"/>
  <cols>
    <col min="1" max="1" width="20.8518518518519" customWidth="1"/>
    <col min="2" max="2" width="23.0277777777778" customWidth="1"/>
    <col min="3" max="3" width="29.3703703703704" customWidth="1"/>
    <col min="4" max="4" width="7.48148148148148" customWidth="1"/>
    <col min="5" max="5" width="19.0277777777778" customWidth="1"/>
    <col min="6" max="6" width="21.6666666666667" customWidth="1"/>
    <col min="7" max="7" width="20.962962962963" customWidth="1"/>
  </cols>
  <sheetData>
    <row r="1" ht="13.5" customHeight="1" spans="4:7">
      <c r="D1" s="1"/>
      <c r="G1" s="2" t="s">
        <v>536</v>
      </c>
    </row>
    <row r="2" ht="27.75" customHeight="1" spans="1:7">
      <c r="A2" s="3" t="s">
        <v>537</v>
      </c>
      <c r="B2" s="3"/>
      <c r="C2" s="3"/>
      <c r="D2" s="3"/>
      <c r="E2" s="3"/>
      <c r="F2" s="3"/>
      <c r="G2" s="3"/>
    </row>
    <row r="3" ht="13.5" customHeight="1" spans="1:7">
      <c r="A3" s="179" t="str">
        <f>"单位名称："&amp;"云南省粮食和物资储备局"</f>
        <v>单位名称：云南省粮食和物资储备局</v>
      </c>
      <c r="B3" s="5"/>
      <c r="C3" s="5"/>
      <c r="D3" s="5"/>
      <c r="E3" s="6"/>
      <c r="F3" s="6"/>
      <c r="G3" s="7" t="s">
        <v>132</v>
      </c>
    </row>
    <row r="4" ht="21.75" customHeight="1" spans="1:7">
      <c r="A4" s="8" t="s">
        <v>221</v>
      </c>
      <c r="B4" s="8" t="s">
        <v>220</v>
      </c>
      <c r="C4" s="8" t="s">
        <v>143</v>
      </c>
      <c r="D4" s="9" t="s">
        <v>538</v>
      </c>
      <c r="E4" s="10" t="s">
        <v>34</v>
      </c>
      <c r="F4" s="11"/>
      <c r="G4" s="12"/>
    </row>
    <row r="5" ht="21.75" customHeight="1" spans="1:7">
      <c r="A5" s="13"/>
      <c r="B5" s="13"/>
      <c r="C5" s="13"/>
      <c r="D5" s="14"/>
      <c r="E5" s="15" t="s">
        <v>539</v>
      </c>
      <c r="F5" s="9" t="s">
        <v>540</v>
      </c>
      <c r="G5" s="9" t="s">
        <v>541</v>
      </c>
    </row>
    <row r="6" ht="40.5" customHeight="1" spans="1:7">
      <c r="A6" s="16"/>
      <c r="B6" s="16"/>
      <c r="C6" s="16"/>
      <c r="D6" s="17"/>
      <c r="E6" s="18"/>
      <c r="F6" s="17" t="s">
        <v>33</v>
      </c>
      <c r="G6" s="17"/>
    </row>
    <row r="7" ht="15" customHeight="1" spans="1:7">
      <c r="A7" s="19">
        <v>1</v>
      </c>
      <c r="B7" s="19">
        <v>2</v>
      </c>
      <c r="C7" s="19">
        <v>3</v>
      </c>
      <c r="D7" s="19">
        <v>4</v>
      </c>
      <c r="E7" s="19">
        <v>5</v>
      </c>
      <c r="F7" s="19">
        <v>6</v>
      </c>
      <c r="G7" s="19">
        <v>7</v>
      </c>
    </row>
    <row r="8" ht="29.9" customHeight="1" spans="1:7">
      <c r="A8" s="20" t="s">
        <v>46</v>
      </c>
      <c r="B8" s="21"/>
      <c r="C8" s="21"/>
      <c r="D8" s="20"/>
      <c r="E8" s="22">
        <v>716856500</v>
      </c>
      <c r="F8" s="22">
        <v>716856500</v>
      </c>
      <c r="G8" s="22">
        <v>716856500</v>
      </c>
    </row>
    <row r="9" ht="29.9" customHeight="1" spans="1:7">
      <c r="A9" s="20"/>
      <c r="B9" s="20" t="s">
        <v>542</v>
      </c>
      <c r="C9" s="20" t="s">
        <v>252</v>
      </c>
      <c r="D9" s="20" t="s">
        <v>543</v>
      </c>
      <c r="E9" s="22">
        <v>65900</v>
      </c>
      <c r="F9" s="22">
        <v>65900</v>
      </c>
      <c r="G9" s="22">
        <v>65900</v>
      </c>
    </row>
    <row r="10" ht="29.9" customHeight="1" spans="1:7">
      <c r="A10" s="23"/>
      <c r="B10" s="20" t="s">
        <v>544</v>
      </c>
      <c r="C10" s="20" t="s">
        <v>263</v>
      </c>
      <c r="D10" s="20" t="s">
        <v>543</v>
      </c>
      <c r="E10" s="22">
        <v>1205200</v>
      </c>
      <c r="F10" s="22">
        <v>1205200</v>
      </c>
      <c r="G10" s="22">
        <v>1205200</v>
      </c>
    </row>
    <row r="11" ht="29.9" customHeight="1" spans="1:7">
      <c r="A11" s="23"/>
      <c r="B11" s="20" t="s">
        <v>545</v>
      </c>
      <c r="C11" s="20" t="s">
        <v>231</v>
      </c>
      <c r="D11" s="20" t="s">
        <v>543</v>
      </c>
      <c r="E11" s="22">
        <v>1670000</v>
      </c>
      <c r="F11" s="22">
        <v>1670000</v>
      </c>
      <c r="G11" s="22">
        <v>1670000</v>
      </c>
    </row>
    <row r="12" ht="29.9" customHeight="1" spans="1:7">
      <c r="A12" s="23"/>
      <c r="B12" s="20" t="s">
        <v>545</v>
      </c>
      <c r="C12" s="20" t="s">
        <v>240</v>
      </c>
      <c r="D12" s="20" t="s">
        <v>543</v>
      </c>
      <c r="E12" s="22">
        <v>800000</v>
      </c>
      <c r="F12" s="22">
        <v>800000</v>
      </c>
      <c r="G12" s="22">
        <v>800000</v>
      </c>
    </row>
    <row r="13" ht="29.9" customHeight="1" spans="1:7">
      <c r="A13" s="23"/>
      <c r="B13" s="20" t="s">
        <v>545</v>
      </c>
      <c r="C13" s="20" t="s">
        <v>261</v>
      </c>
      <c r="D13" s="20" t="s">
        <v>543</v>
      </c>
      <c r="E13" s="22">
        <v>5400</v>
      </c>
      <c r="F13" s="22">
        <v>5400</v>
      </c>
      <c r="G13" s="22">
        <v>5400</v>
      </c>
    </row>
    <row r="14" ht="29.9" customHeight="1" spans="1:7">
      <c r="A14" s="23"/>
      <c r="B14" s="20" t="s">
        <v>546</v>
      </c>
      <c r="C14" s="20" t="s">
        <v>244</v>
      </c>
      <c r="D14" s="20" t="s">
        <v>543</v>
      </c>
      <c r="E14" s="22">
        <v>4620000</v>
      </c>
      <c r="F14" s="22">
        <v>4620000</v>
      </c>
      <c r="G14" s="22">
        <v>4620000</v>
      </c>
    </row>
    <row r="15" ht="29.9" customHeight="1" spans="1:7">
      <c r="A15" s="23"/>
      <c r="B15" s="20" t="s">
        <v>546</v>
      </c>
      <c r="C15" s="20" t="s">
        <v>242</v>
      </c>
      <c r="D15" s="20" t="s">
        <v>543</v>
      </c>
      <c r="E15" s="22">
        <v>500000000</v>
      </c>
      <c r="F15" s="22">
        <v>500000000</v>
      </c>
      <c r="G15" s="22">
        <v>500000000</v>
      </c>
    </row>
    <row r="16" ht="29.9" customHeight="1" spans="1:7">
      <c r="A16" s="23"/>
      <c r="B16" s="20" t="s">
        <v>546</v>
      </c>
      <c r="C16" s="20" t="s">
        <v>234</v>
      </c>
      <c r="D16" s="20" t="s">
        <v>543</v>
      </c>
      <c r="E16" s="22">
        <v>77210000</v>
      </c>
      <c r="F16" s="22">
        <v>77210000</v>
      </c>
      <c r="G16" s="22">
        <v>77210000</v>
      </c>
    </row>
    <row r="17" ht="29.9" customHeight="1" spans="1:7">
      <c r="A17" s="23"/>
      <c r="B17" s="20" t="s">
        <v>547</v>
      </c>
      <c r="C17" s="20" t="s">
        <v>478</v>
      </c>
      <c r="D17" s="20" t="s">
        <v>548</v>
      </c>
      <c r="E17" s="22">
        <v>128280000</v>
      </c>
      <c r="F17" s="22">
        <v>128280000</v>
      </c>
      <c r="G17" s="22">
        <v>128280000</v>
      </c>
    </row>
    <row r="18" ht="29.9" customHeight="1" spans="1:7">
      <c r="A18" s="23"/>
      <c r="B18" s="20" t="s">
        <v>549</v>
      </c>
      <c r="C18" s="20" t="s">
        <v>479</v>
      </c>
      <c r="D18" s="20" t="s">
        <v>548</v>
      </c>
      <c r="E18" s="22">
        <v>3000000</v>
      </c>
      <c r="F18" s="22">
        <v>3000000</v>
      </c>
      <c r="G18" s="22">
        <v>3000000</v>
      </c>
    </row>
    <row r="19" ht="18.75" customHeight="1" spans="1:7">
      <c r="A19" s="24" t="s">
        <v>31</v>
      </c>
      <c r="B19" s="25" t="s">
        <v>550</v>
      </c>
      <c r="C19" s="25"/>
      <c r="D19" s="26"/>
      <c r="E19" s="22">
        <v>716856500</v>
      </c>
      <c r="F19" s="22">
        <v>716856500</v>
      </c>
      <c r="G19" s="22">
        <v>716856500</v>
      </c>
    </row>
  </sheetData>
  <mergeCells count="11">
    <mergeCell ref="A2:G2"/>
    <mergeCell ref="A3:D3"/>
    <mergeCell ref="E4:G4"/>
    <mergeCell ref="A19:D19"/>
    <mergeCell ref="A4:A6"/>
    <mergeCell ref="B4:B6"/>
    <mergeCell ref="C4:C6"/>
    <mergeCell ref="D4:D6"/>
    <mergeCell ref="E5:E6"/>
    <mergeCell ref="F5:F6"/>
    <mergeCell ref="G5:G6"/>
  </mergeCells>
  <pageMargins left="0.7" right="0.7" top="0.75" bottom="0.75" header="0.3" footer="0.3"/>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9"/>
  <sheetViews>
    <sheetView showZeros="0" workbookViewId="0">
      <selection activeCell="A1" sqref="A1"/>
    </sheetView>
  </sheetViews>
  <sheetFormatPr defaultColWidth="8" defaultRowHeight="14.25" customHeight="1"/>
  <cols>
    <col min="1" max="1" width="9.71296296296296" customWidth="1"/>
    <col min="2" max="2" width="19.3611111111111" customWidth="1"/>
    <col min="3" max="5" width="16.1759259259259" customWidth="1"/>
    <col min="6" max="6" width="6.83333333333333" customWidth="1"/>
    <col min="7" max="7" width="7.0462962962963" customWidth="1"/>
    <col min="8" max="8" width="6.90740740740741" customWidth="1"/>
    <col min="9" max="9" width="13.1388888888889" customWidth="1"/>
    <col min="10" max="10" width="5.77777777777778" customWidth="1"/>
    <col min="11" max="11" width="4.90740740740741" customWidth="1"/>
    <col min="12" max="12" width="11.4259259259259" customWidth="1"/>
    <col min="13" max="13" width="7.34259259259259" customWidth="1"/>
    <col min="14" max="14" width="5.36111111111111" customWidth="1"/>
    <col min="15" max="15" width="12.75" customWidth="1"/>
    <col min="16" max="16" width="16.1759259259259" customWidth="1"/>
    <col min="17" max="17" width="6.51851851851852" customWidth="1"/>
    <col min="18" max="18" width="7.23148148148148" customWidth="1"/>
    <col min="19" max="19" width="10.6574074074074" customWidth="1"/>
  </cols>
  <sheetData>
    <row r="1" ht="12" customHeight="1" spans="1:18">
      <c r="A1" s="147"/>
      <c r="J1" s="159"/>
      <c r="R1" s="2" t="s">
        <v>27</v>
      </c>
    </row>
    <row r="2" ht="36" customHeight="1" spans="1:19">
      <c r="A2" s="148" t="s">
        <v>28</v>
      </c>
      <c r="B2" s="28"/>
      <c r="C2" s="28"/>
      <c r="D2" s="28"/>
      <c r="E2" s="28"/>
      <c r="F2" s="28"/>
      <c r="G2" s="28"/>
      <c r="H2" s="28"/>
      <c r="I2" s="28"/>
      <c r="J2" s="47"/>
      <c r="K2" s="28"/>
      <c r="L2" s="28"/>
      <c r="M2" s="28"/>
      <c r="N2" s="28"/>
      <c r="O2" s="28"/>
      <c r="P2" s="28"/>
      <c r="Q2" s="28"/>
      <c r="R2" s="28"/>
      <c r="S2" s="28"/>
    </row>
    <row r="3" ht="20.25" customHeight="1" spans="1:19">
      <c r="A3" s="95" t="str">
        <f>"单位名称："&amp;"云南省粮食和物资储备局"</f>
        <v>单位名称：云南省粮食和物资储备局</v>
      </c>
      <c r="B3" s="6"/>
      <c r="C3" s="6"/>
      <c r="D3" s="6"/>
      <c r="E3" s="6"/>
      <c r="F3" s="6"/>
      <c r="G3" s="6"/>
      <c r="H3" s="6"/>
      <c r="I3" s="6"/>
      <c r="J3" s="160"/>
      <c r="K3" s="6"/>
      <c r="L3" s="6"/>
      <c r="M3" s="6"/>
      <c r="N3" s="7"/>
      <c r="O3" s="7"/>
      <c r="P3" s="7"/>
      <c r="Q3" s="7"/>
      <c r="R3" s="7" t="s">
        <v>2</v>
      </c>
      <c r="S3" s="7" t="s">
        <v>2</v>
      </c>
    </row>
    <row r="4" ht="18.75" customHeight="1" spans="1:19">
      <c r="A4" s="149" t="s">
        <v>29</v>
      </c>
      <c r="B4" s="150" t="s">
        <v>30</v>
      </c>
      <c r="C4" s="150" t="s">
        <v>31</v>
      </c>
      <c r="D4" s="151" t="s">
        <v>32</v>
      </c>
      <c r="E4" s="152"/>
      <c r="F4" s="152"/>
      <c r="G4" s="152"/>
      <c r="H4" s="152"/>
      <c r="I4" s="152"/>
      <c r="J4" s="161"/>
      <c r="K4" s="152"/>
      <c r="L4" s="152"/>
      <c r="M4" s="152"/>
      <c r="N4" s="162"/>
      <c r="O4" s="162" t="s">
        <v>20</v>
      </c>
      <c r="P4" s="162"/>
      <c r="Q4" s="162"/>
      <c r="R4" s="162"/>
      <c r="S4" s="162"/>
    </row>
    <row r="5" ht="18" customHeight="1" spans="1:19">
      <c r="A5" s="153"/>
      <c r="B5" s="154"/>
      <c r="C5" s="154"/>
      <c r="D5" s="154" t="s">
        <v>33</v>
      </c>
      <c r="E5" s="154" t="s">
        <v>34</v>
      </c>
      <c r="F5" s="154" t="s">
        <v>35</v>
      </c>
      <c r="G5" s="154" t="s">
        <v>36</v>
      </c>
      <c r="H5" s="154" t="s">
        <v>37</v>
      </c>
      <c r="I5" s="163" t="s">
        <v>38</v>
      </c>
      <c r="J5" s="164"/>
      <c r="K5" s="163" t="s">
        <v>39</v>
      </c>
      <c r="L5" s="163" t="s">
        <v>40</v>
      </c>
      <c r="M5" s="163" t="s">
        <v>41</v>
      </c>
      <c r="N5" s="165" t="s">
        <v>42</v>
      </c>
      <c r="O5" s="166" t="s">
        <v>33</v>
      </c>
      <c r="P5" s="166" t="s">
        <v>34</v>
      </c>
      <c r="Q5" s="166" t="s">
        <v>35</v>
      </c>
      <c r="R5" s="166" t="s">
        <v>36</v>
      </c>
      <c r="S5" s="166" t="s">
        <v>43</v>
      </c>
    </row>
    <row r="6" ht="51" customHeight="1" spans="1:19">
      <c r="A6" s="155"/>
      <c r="B6" s="156"/>
      <c r="C6" s="156"/>
      <c r="D6" s="156"/>
      <c r="E6" s="156"/>
      <c r="F6" s="156"/>
      <c r="G6" s="156"/>
      <c r="H6" s="156"/>
      <c r="I6" s="167" t="s">
        <v>33</v>
      </c>
      <c r="J6" s="167" t="s">
        <v>44</v>
      </c>
      <c r="K6" s="167" t="s">
        <v>39</v>
      </c>
      <c r="L6" s="167" t="s">
        <v>40</v>
      </c>
      <c r="M6" s="167" t="s">
        <v>41</v>
      </c>
      <c r="N6" s="167" t="s">
        <v>42</v>
      </c>
      <c r="O6" s="167"/>
      <c r="P6" s="167"/>
      <c r="Q6" s="167"/>
      <c r="R6" s="167"/>
      <c r="S6" s="167"/>
    </row>
    <row r="7" ht="16.5" customHeight="1" spans="1:19">
      <c r="A7" s="131">
        <v>1</v>
      </c>
      <c r="B7" s="19">
        <v>2</v>
      </c>
      <c r="C7" s="19">
        <v>3</v>
      </c>
      <c r="D7" s="19">
        <v>4</v>
      </c>
      <c r="E7" s="131">
        <v>5</v>
      </c>
      <c r="F7" s="19">
        <v>6</v>
      </c>
      <c r="G7" s="19">
        <v>7</v>
      </c>
      <c r="H7" s="131">
        <v>8</v>
      </c>
      <c r="I7" s="19">
        <v>9</v>
      </c>
      <c r="J7" s="35">
        <v>10</v>
      </c>
      <c r="K7" s="35">
        <v>11</v>
      </c>
      <c r="L7" s="168">
        <v>12</v>
      </c>
      <c r="M7" s="35">
        <v>13</v>
      </c>
      <c r="N7" s="35">
        <v>14</v>
      </c>
      <c r="O7" s="35">
        <v>15</v>
      </c>
      <c r="P7" s="35">
        <v>16</v>
      </c>
      <c r="Q7" s="35">
        <v>17</v>
      </c>
      <c r="R7" s="35">
        <v>18</v>
      </c>
      <c r="S7" s="35">
        <v>19</v>
      </c>
    </row>
    <row r="8" ht="31.4" customHeight="1" spans="1:19">
      <c r="A8" s="30" t="s">
        <v>45</v>
      </c>
      <c r="B8" s="30" t="s">
        <v>46</v>
      </c>
      <c r="C8" s="22">
        <v>621962428.09</v>
      </c>
      <c r="D8" s="122">
        <v>604650504.47</v>
      </c>
      <c r="E8" s="94">
        <v>604350504.47</v>
      </c>
      <c r="F8" s="94"/>
      <c r="G8" s="94"/>
      <c r="H8" s="94"/>
      <c r="I8" s="94">
        <v>300000</v>
      </c>
      <c r="J8" s="94"/>
      <c r="K8" s="94"/>
      <c r="L8" s="94">
        <v>300000</v>
      </c>
      <c r="M8" s="94"/>
      <c r="N8" s="94"/>
      <c r="O8" s="94">
        <v>17311923.62</v>
      </c>
      <c r="P8" s="94">
        <v>16606960.08</v>
      </c>
      <c r="Q8" s="94"/>
      <c r="R8" s="94"/>
      <c r="S8" s="94">
        <v>704963.54</v>
      </c>
    </row>
    <row r="9" ht="16.5" customHeight="1" spans="1:19">
      <c r="A9" s="157" t="s">
        <v>31</v>
      </c>
      <c r="B9" s="158"/>
      <c r="C9" s="122">
        <v>621962428.09</v>
      </c>
      <c r="D9" s="122">
        <v>604650504.47</v>
      </c>
      <c r="E9" s="94">
        <v>604350504.47</v>
      </c>
      <c r="F9" s="94"/>
      <c r="G9" s="94"/>
      <c r="H9" s="94"/>
      <c r="I9" s="94">
        <v>300000</v>
      </c>
      <c r="J9" s="94"/>
      <c r="K9" s="94"/>
      <c r="L9" s="94">
        <v>300000</v>
      </c>
      <c r="M9" s="94"/>
      <c r="N9" s="94"/>
      <c r="O9" s="94">
        <v>17311923.62</v>
      </c>
      <c r="P9" s="94">
        <v>16606960.08</v>
      </c>
      <c r="Q9" s="94"/>
      <c r="R9" s="94"/>
      <c r="S9" s="94">
        <v>704963.54</v>
      </c>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700694444444445" right="0.700694444444445" top="0.751388888888889" bottom="0.751388888888889" header="0.298611111111111" footer="0.298611111111111"/>
  <pageSetup paperSize="9" scale="67"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31"/>
  <sheetViews>
    <sheetView showZeros="0" workbookViewId="0">
      <selection activeCell="A1" sqref="A1:O32"/>
    </sheetView>
  </sheetViews>
  <sheetFormatPr defaultColWidth="9.17592592592593" defaultRowHeight="14.25" customHeight="1"/>
  <cols>
    <col min="1" max="1" width="12.5462962962963" customWidth="1"/>
    <col min="2" max="2" width="31.8703703703704" customWidth="1"/>
    <col min="3" max="3" width="15.0648148148148" customWidth="1"/>
    <col min="4" max="4" width="15.6481481481481" customWidth="1"/>
    <col min="5" max="5" width="14.5833333333333" customWidth="1"/>
    <col min="6" max="6" width="15.5" customWidth="1"/>
    <col min="7" max="7" width="7.00925925925926" customWidth="1"/>
    <col min="8" max="8" width="8.15740740740741" customWidth="1"/>
    <col min="9" max="9" width="7.83333333333333" customWidth="1"/>
    <col min="10" max="10" width="10.6388888888889" customWidth="1"/>
    <col min="11" max="11" width="6.5462962962963" customWidth="1"/>
    <col min="12" max="12" width="11.3055555555556" customWidth="1"/>
    <col min="13" max="13" width="11.2037037037037" customWidth="1"/>
    <col min="14" max="14" width="9.10185185185185" customWidth="1"/>
    <col min="15" max="15" width="6.69444444444444" customWidth="1"/>
  </cols>
  <sheetData>
    <row r="1" ht="15.75" customHeight="1" spans="15:15">
      <c r="O1" s="57" t="s">
        <v>47</v>
      </c>
    </row>
    <row r="2" ht="28.5" customHeight="1" spans="1:15">
      <c r="A2" s="28" t="s">
        <v>48</v>
      </c>
      <c r="B2" s="28"/>
      <c r="C2" s="28"/>
      <c r="D2" s="28"/>
      <c r="E2" s="28"/>
      <c r="F2" s="28"/>
      <c r="G2" s="28"/>
      <c r="H2" s="28"/>
      <c r="I2" s="28"/>
      <c r="J2" s="28"/>
      <c r="K2" s="28"/>
      <c r="L2" s="28"/>
      <c r="M2" s="28"/>
      <c r="N2" s="28"/>
      <c r="O2" s="28"/>
    </row>
    <row r="3" ht="15" customHeight="1" spans="1:15">
      <c r="A3" s="103" t="str">
        <f>"单位名称："&amp;"云南省粮食和物资储备局"</f>
        <v>单位名称：云南省粮食和物资储备局</v>
      </c>
      <c r="B3" s="104"/>
      <c r="C3" s="60"/>
      <c r="D3" s="60"/>
      <c r="E3" s="60"/>
      <c r="F3" s="60"/>
      <c r="G3" s="6"/>
      <c r="H3" s="60"/>
      <c r="I3" s="60"/>
      <c r="J3" s="6"/>
      <c r="K3" s="60"/>
      <c r="L3" s="60"/>
      <c r="M3" s="6"/>
      <c r="N3" s="6"/>
      <c r="O3" s="105" t="s">
        <v>2</v>
      </c>
    </row>
    <row r="4" ht="18.75" customHeight="1" spans="1:15">
      <c r="A4" s="9" t="s">
        <v>49</v>
      </c>
      <c r="B4" s="9" t="s">
        <v>50</v>
      </c>
      <c r="C4" s="15" t="s">
        <v>31</v>
      </c>
      <c r="D4" s="64" t="s">
        <v>34</v>
      </c>
      <c r="E4" s="64"/>
      <c r="F4" s="64"/>
      <c r="G4" s="146" t="s">
        <v>35</v>
      </c>
      <c r="H4" s="9" t="s">
        <v>36</v>
      </c>
      <c r="I4" s="9" t="s">
        <v>51</v>
      </c>
      <c r="J4" s="10" t="s">
        <v>52</v>
      </c>
      <c r="K4" s="71" t="s">
        <v>53</v>
      </c>
      <c r="L4" s="71" t="s">
        <v>54</v>
      </c>
      <c r="M4" s="71" t="s">
        <v>55</v>
      </c>
      <c r="N4" s="71" t="s">
        <v>56</v>
      </c>
      <c r="O4" s="89" t="s">
        <v>57</v>
      </c>
    </row>
    <row r="5" ht="30" customHeight="1" spans="1:15">
      <c r="A5" s="18"/>
      <c r="B5" s="18"/>
      <c r="C5" s="18"/>
      <c r="D5" s="64" t="s">
        <v>33</v>
      </c>
      <c r="E5" s="64" t="s">
        <v>58</v>
      </c>
      <c r="F5" s="64" t="s">
        <v>59</v>
      </c>
      <c r="G5" s="18"/>
      <c r="H5" s="18"/>
      <c r="I5" s="18"/>
      <c r="J5" s="64" t="s">
        <v>33</v>
      </c>
      <c r="K5" s="93" t="s">
        <v>53</v>
      </c>
      <c r="L5" s="93" t="s">
        <v>54</v>
      </c>
      <c r="M5" s="93" t="s">
        <v>55</v>
      </c>
      <c r="N5" s="93" t="s">
        <v>56</v>
      </c>
      <c r="O5" s="93" t="s">
        <v>57</v>
      </c>
    </row>
    <row r="6" ht="16.5" customHeight="1" spans="1:15">
      <c r="A6" s="64">
        <v>1</v>
      </c>
      <c r="B6" s="64">
        <v>2</v>
      </c>
      <c r="C6" s="64">
        <v>3</v>
      </c>
      <c r="D6" s="64">
        <v>4</v>
      </c>
      <c r="E6" s="64">
        <v>5</v>
      </c>
      <c r="F6" s="64">
        <v>6</v>
      </c>
      <c r="G6" s="64">
        <v>7</v>
      </c>
      <c r="H6" s="49">
        <v>8</v>
      </c>
      <c r="I6" s="49">
        <v>9</v>
      </c>
      <c r="J6" s="49">
        <v>10</v>
      </c>
      <c r="K6" s="49">
        <v>11</v>
      </c>
      <c r="L6" s="49">
        <v>12</v>
      </c>
      <c r="M6" s="49">
        <v>13</v>
      </c>
      <c r="N6" s="49">
        <v>14</v>
      </c>
      <c r="O6" s="64">
        <v>15</v>
      </c>
    </row>
    <row r="7" ht="20.25" customHeight="1" spans="1:15">
      <c r="A7" s="30" t="s">
        <v>60</v>
      </c>
      <c r="B7" s="30" t="s">
        <v>61</v>
      </c>
      <c r="C7" s="122">
        <v>1548319.66</v>
      </c>
      <c r="D7" s="122">
        <v>1548319.66</v>
      </c>
      <c r="E7" s="122">
        <v>1548319.66</v>
      </c>
      <c r="F7" s="122"/>
      <c r="G7" s="94"/>
      <c r="H7" s="122"/>
      <c r="I7" s="122"/>
      <c r="J7" s="122"/>
      <c r="K7" s="122"/>
      <c r="L7" s="122"/>
      <c r="M7" s="94"/>
      <c r="N7" s="122"/>
      <c r="O7" s="122"/>
    </row>
    <row r="8" ht="20.25" customHeight="1" spans="1:15">
      <c r="A8" s="65" t="s">
        <v>62</v>
      </c>
      <c r="B8" s="65" t="s">
        <v>63</v>
      </c>
      <c r="C8" s="122">
        <v>1534039.36</v>
      </c>
      <c r="D8" s="122">
        <v>1534039.36</v>
      </c>
      <c r="E8" s="122">
        <v>1534039.36</v>
      </c>
      <c r="F8" s="122"/>
      <c r="G8" s="94"/>
      <c r="H8" s="122"/>
      <c r="I8" s="122"/>
      <c r="J8" s="122"/>
      <c r="K8" s="122"/>
      <c r="L8" s="122"/>
      <c r="M8" s="94"/>
      <c r="N8" s="122"/>
      <c r="O8" s="122"/>
    </row>
    <row r="9" ht="20.25" customHeight="1" spans="1:15">
      <c r="A9" s="130" t="s">
        <v>64</v>
      </c>
      <c r="B9" s="130" t="s">
        <v>65</v>
      </c>
      <c r="C9" s="122">
        <v>55980</v>
      </c>
      <c r="D9" s="122">
        <v>55980</v>
      </c>
      <c r="E9" s="122">
        <v>55980</v>
      </c>
      <c r="F9" s="122"/>
      <c r="G9" s="94"/>
      <c r="H9" s="122"/>
      <c r="I9" s="122"/>
      <c r="J9" s="122"/>
      <c r="K9" s="122"/>
      <c r="L9" s="122"/>
      <c r="M9" s="94"/>
      <c r="N9" s="122"/>
      <c r="O9" s="122"/>
    </row>
    <row r="10" ht="20.25" customHeight="1" spans="1:15">
      <c r="A10" s="130" t="s">
        <v>66</v>
      </c>
      <c r="B10" s="130" t="s">
        <v>67</v>
      </c>
      <c r="C10" s="122">
        <v>1478059.36</v>
      </c>
      <c r="D10" s="122">
        <v>1478059.36</v>
      </c>
      <c r="E10" s="122">
        <v>1478059.36</v>
      </c>
      <c r="F10" s="122"/>
      <c r="G10" s="94"/>
      <c r="H10" s="122"/>
      <c r="I10" s="122"/>
      <c r="J10" s="122"/>
      <c r="K10" s="122"/>
      <c r="L10" s="122"/>
      <c r="M10" s="94"/>
      <c r="N10" s="122"/>
      <c r="O10" s="122"/>
    </row>
    <row r="11" ht="20.25" customHeight="1" spans="1:15">
      <c r="A11" s="65" t="s">
        <v>68</v>
      </c>
      <c r="B11" s="65" t="s">
        <v>69</v>
      </c>
      <c r="C11" s="122">
        <v>14280.3</v>
      </c>
      <c r="D11" s="122">
        <v>14280.3</v>
      </c>
      <c r="E11" s="122">
        <v>14280.3</v>
      </c>
      <c r="F11" s="122"/>
      <c r="G11" s="94"/>
      <c r="H11" s="122"/>
      <c r="I11" s="122"/>
      <c r="J11" s="122"/>
      <c r="K11" s="122"/>
      <c r="L11" s="122"/>
      <c r="M11" s="94"/>
      <c r="N11" s="122"/>
      <c r="O11" s="122"/>
    </row>
    <row r="12" ht="20.25" customHeight="1" spans="1:15">
      <c r="A12" s="130" t="s">
        <v>70</v>
      </c>
      <c r="B12" s="130" t="s">
        <v>69</v>
      </c>
      <c r="C12" s="122">
        <v>14280.3</v>
      </c>
      <c r="D12" s="122">
        <v>14280.3</v>
      </c>
      <c r="E12" s="122">
        <v>14280.3</v>
      </c>
      <c r="F12" s="122"/>
      <c r="G12" s="94"/>
      <c r="H12" s="122"/>
      <c r="I12" s="122"/>
      <c r="J12" s="122"/>
      <c r="K12" s="122"/>
      <c r="L12" s="122"/>
      <c r="M12" s="94"/>
      <c r="N12" s="122"/>
      <c r="O12" s="122"/>
    </row>
    <row r="13" ht="20.25" customHeight="1" spans="1:15">
      <c r="A13" s="30" t="s">
        <v>71</v>
      </c>
      <c r="B13" s="30" t="s">
        <v>72</v>
      </c>
      <c r="C13" s="122">
        <v>2279001.32</v>
      </c>
      <c r="D13" s="122">
        <v>2279001.32</v>
      </c>
      <c r="E13" s="122">
        <v>2279001.32</v>
      </c>
      <c r="F13" s="122"/>
      <c r="G13" s="94"/>
      <c r="H13" s="122"/>
      <c r="I13" s="122"/>
      <c r="J13" s="122"/>
      <c r="K13" s="122"/>
      <c r="L13" s="122"/>
      <c r="M13" s="94"/>
      <c r="N13" s="122"/>
      <c r="O13" s="122"/>
    </row>
    <row r="14" ht="20.25" customHeight="1" spans="1:15">
      <c r="A14" s="65" t="s">
        <v>73</v>
      </c>
      <c r="B14" s="65" t="s">
        <v>74</v>
      </c>
      <c r="C14" s="122">
        <v>2279001.32</v>
      </c>
      <c r="D14" s="122">
        <v>2279001.32</v>
      </c>
      <c r="E14" s="122">
        <v>2279001.32</v>
      </c>
      <c r="F14" s="122"/>
      <c r="G14" s="94"/>
      <c r="H14" s="122"/>
      <c r="I14" s="122"/>
      <c r="J14" s="122"/>
      <c r="K14" s="122"/>
      <c r="L14" s="122"/>
      <c r="M14" s="94"/>
      <c r="N14" s="122"/>
      <c r="O14" s="122"/>
    </row>
    <row r="15" ht="20.25" customHeight="1" spans="1:15">
      <c r="A15" s="130" t="s">
        <v>75</v>
      </c>
      <c r="B15" s="130" t="s">
        <v>76</v>
      </c>
      <c r="C15" s="122">
        <v>1447290.07</v>
      </c>
      <c r="D15" s="122">
        <v>1447290.07</v>
      </c>
      <c r="E15" s="122">
        <v>1447290.07</v>
      </c>
      <c r="F15" s="122"/>
      <c r="G15" s="94"/>
      <c r="H15" s="122"/>
      <c r="I15" s="122"/>
      <c r="J15" s="122"/>
      <c r="K15" s="122"/>
      <c r="L15" s="122"/>
      <c r="M15" s="94"/>
      <c r="N15" s="122"/>
      <c r="O15" s="122"/>
    </row>
    <row r="16" ht="20.25" customHeight="1" spans="1:15">
      <c r="A16" s="130" t="s">
        <v>77</v>
      </c>
      <c r="B16" s="130" t="s">
        <v>78</v>
      </c>
      <c r="C16" s="122">
        <v>774381.25</v>
      </c>
      <c r="D16" s="122">
        <v>774381.25</v>
      </c>
      <c r="E16" s="122">
        <v>774381.25</v>
      </c>
      <c r="F16" s="122"/>
      <c r="G16" s="94"/>
      <c r="H16" s="122"/>
      <c r="I16" s="122"/>
      <c r="J16" s="122"/>
      <c r="K16" s="122"/>
      <c r="L16" s="122"/>
      <c r="M16" s="94"/>
      <c r="N16" s="122"/>
      <c r="O16" s="122"/>
    </row>
    <row r="17" ht="20.25" customHeight="1" spans="1:15">
      <c r="A17" s="130" t="s">
        <v>79</v>
      </c>
      <c r="B17" s="130" t="s">
        <v>80</v>
      </c>
      <c r="C17" s="122">
        <v>57330</v>
      </c>
      <c r="D17" s="122">
        <v>57330</v>
      </c>
      <c r="E17" s="122">
        <v>57330</v>
      </c>
      <c r="F17" s="122"/>
      <c r="G17" s="94"/>
      <c r="H17" s="122"/>
      <c r="I17" s="122"/>
      <c r="J17" s="122"/>
      <c r="K17" s="122"/>
      <c r="L17" s="122"/>
      <c r="M17" s="94"/>
      <c r="N17" s="122"/>
      <c r="O17" s="122"/>
    </row>
    <row r="18" ht="20.25" customHeight="1" spans="1:15">
      <c r="A18" s="30" t="s">
        <v>81</v>
      </c>
      <c r="B18" s="30" t="s">
        <v>82</v>
      </c>
      <c r="C18" s="122">
        <v>1224704.51</v>
      </c>
      <c r="D18" s="122">
        <v>1224704.51</v>
      </c>
      <c r="E18" s="122">
        <v>1224704.51</v>
      </c>
      <c r="F18" s="122"/>
      <c r="G18" s="94"/>
      <c r="H18" s="122"/>
      <c r="I18" s="122"/>
      <c r="J18" s="122"/>
      <c r="K18" s="122"/>
      <c r="L18" s="122"/>
      <c r="M18" s="94"/>
      <c r="N18" s="122"/>
      <c r="O18" s="122"/>
    </row>
    <row r="19" ht="20.25" customHeight="1" spans="1:15">
      <c r="A19" s="65" t="s">
        <v>83</v>
      </c>
      <c r="B19" s="65" t="s">
        <v>84</v>
      </c>
      <c r="C19" s="122">
        <v>1224704.51</v>
      </c>
      <c r="D19" s="122">
        <v>1224704.51</v>
      </c>
      <c r="E19" s="122">
        <v>1224704.51</v>
      </c>
      <c r="F19" s="122"/>
      <c r="G19" s="94"/>
      <c r="H19" s="122"/>
      <c r="I19" s="122"/>
      <c r="J19" s="122"/>
      <c r="K19" s="122"/>
      <c r="L19" s="122"/>
      <c r="M19" s="94"/>
      <c r="N19" s="122"/>
      <c r="O19" s="122"/>
    </row>
    <row r="20" ht="20.25" customHeight="1" spans="1:15">
      <c r="A20" s="130" t="s">
        <v>85</v>
      </c>
      <c r="B20" s="130" t="s">
        <v>86</v>
      </c>
      <c r="C20" s="122">
        <v>1224704.51</v>
      </c>
      <c r="D20" s="122">
        <v>1224704.51</v>
      </c>
      <c r="E20" s="122">
        <v>1224704.51</v>
      </c>
      <c r="F20" s="122"/>
      <c r="G20" s="94"/>
      <c r="H20" s="122"/>
      <c r="I20" s="122"/>
      <c r="J20" s="122"/>
      <c r="K20" s="122"/>
      <c r="L20" s="122"/>
      <c r="M20" s="94"/>
      <c r="N20" s="122"/>
      <c r="O20" s="122"/>
    </row>
    <row r="21" ht="20.25" customHeight="1" spans="1:15">
      <c r="A21" s="30" t="s">
        <v>87</v>
      </c>
      <c r="B21" s="30" t="s">
        <v>88</v>
      </c>
      <c r="C21" s="122">
        <v>616205439.06</v>
      </c>
      <c r="D21" s="122">
        <v>615905439.06</v>
      </c>
      <c r="E21" s="122">
        <v>13721978.98</v>
      </c>
      <c r="F21" s="122">
        <v>602183460.08</v>
      </c>
      <c r="G21" s="94"/>
      <c r="H21" s="122"/>
      <c r="I21" s="122"/>
      <c r="J21" s="122">
        <v>300000</v>
      </c>
      <c r="K21" s="122"/>
      <c r="L21" s="122"/>
      <c r="M21" s="94">
        <v>300000</v>
      </c>
      <c r="N21" s="122"/>
      <c r="O21" s="122"/>
    </row>
    <row r="22" ht="20.25" customHeight="1" spans="1:15">
      <c r="A22" s="65" t="s">
        <v>89</v>
      </c>
      <c r="B22" s="65" t="s">
        <v>90</v>
      </c>
      <c r="C22" s="122">
        <v>538995439.06</v>
      </c>
      <c r="D22" s="122">
        <v>538695439.06</v>
      </c>
      <c r="E22" s="122">
        <v>13721978.98</v>
      </c>
      <c r="F22" s="122">
        <v>524973460.08</v>
      </c>
      <c r="G22" s="94"/>
      <c r="H22" s="122"/>
      <c r="I22" s="122"/>
      <c r="J22" s="122">
        <v>300000</v>
      </c>
      <c r="K22" s="122"/>
      <c r="L22" s="122"/>
      <c r="M22" s="94">
        <v>300000</v>
      </c>
      <c r="N22" s="122"/>
      <c r="O22" s="122"/>
    </row>
    <row r="23" ht="20.25" customHeight="1" spans="1:15">
      <c r="A23" s="130" t="s">
        <v>91</v>
      </c>
      <c r="B23" s="130" t="s">
        <v>92</v>
      </c>
      <c r="C23" s="122">
        <v>13853278.98</v>
      </c>
      <c r="D23" s="122">
        <v>13853278.98</v>
      </c>
      <c r="E23" s="122">
        <v>13721978.98</v>
      </c>
      <c r="F23" s="122">
        <v>131300</v>
      </c>
      <c r="G23" s="94"/>
      <c r="H23" s="122"/>
      <c r="I23" s="122"/>
      <c r="J23" s="122"/>
      <c r="K23" s="122"/>
      <c r="L23" s="122"/>
      <c r="M23" s="94"/>
      <c r="N23" s="122"/>
      <c r="O23" s="122"/>
    </row>
    <row r="24" ht="20.25" customHeight="1" spans="1:15">
      <c r="A24" s="130" t="s">
        <v>93</v>
      </c>
      <c r="B24" s="130" t="s">
        <v>94</v>
      </c>
      <c r="C24" s="122">
        <v>800000</v>
      </c>
      <c r="D24" s="122">
        <v>800000</v>
      </c>
      <c r="E24" s="122"/>
      <c r="F24" s="122">
        <v>800000</v>
      </c>
      <c r="G24" s="94"/>
      <c r="H24" s="122"/>
      <c r="I24" s="122"/>
      <c r="J24" s="122"/>
      <c r="K24" s="122"/>
      <c r="L24" s="122"/>
      <c r="M24" s="94"/>
      <c r="N24" s="122"/>
      <c r="O24" s="122"/>
    </row>
    <row r="25" ht="20.25" customHeight="1" spans="1:15">
      <c r="A25" s="130" t="s">
        <v>95</v>
      </c>
      <c r="B25" s="130" t="s">
        <v>96</v>
      </c>
      <c r="C25" s="122">
        <v>300000</v>
      </c>
      <c r="D25" s="122"/>
      <c r="E25" s="122"/>
      <c r="F25" s="122"/>
      <c r="G25" s="94"/>
      <c r="H25" s="122"/>
      <c r="I25" s="122"/>
      <c r="J25" s="122">
        <v>300000</v>
      </c>
      <c r="K25" s="122"/>
      <c r="L25" s="122"/>
      <c r="M25" s="94">
        <v>300000</v>
      </c>
      <c r="N25" s="122"/>
      <c r="O25" s="122"/>
    </row>
    <row r="26" ht="20.25" customHeight="1" spans="1:15">
      <c r="A26" s="130" t="s">
        <v>97</v>
      </c>
      <c r="B26" s="130" t="s">
        <v>98</v>
      </c>
      <c r="C26" s="122">
        <v>21472920</v>
      </c>
      <c r="D26" s="122">
        <v>21472920</v>
      </c>
      <c r="E26" s="122"/>
      <c r="F26" s="122">
        <v>21472920</v>
      </c>
      <c r="G26" s="94"/>
      <c r="H26" s="122"/>
      <c r="I26" s="122"/>
      <c r="J26" s="122"/>
      <c r="K26" s="122"/>
      <c r="L26" s="122"/>
      <c r="M26" s="94"/>
      <c r="N26" s="122"/>
      <c r="O26" s="122"/>
    </row>
    <row r="27" ht="20.25" customHeight="1" spans="1:15">
      <c r="A27" s="130" t="s">
        <v>99</v>
      </c>
      <c r="B27" s="130" t="s">
        <v>100</v>
      </c>
      <c r="C27" s="122">
        <v>500000000</v>
      </c>
      <c r="D27" s="122">
        <v>500000000</v>
      </c>
      <c r="E27" s="122"/>
      <c r="F27" s="122">
        <v>500000000</v>
      </c>
      <c r="G27" s="94"/>
      <c r="H27" s="122"/>
      <c r="I27" s="122"/>
      <c r="J27" s="122"/>
      <c r="K27" s="122"/>
      <c r="L27" s="122"/>
      <c r="M27" s="94"/>
      <c r="N27" s="122"/>
      <c r="O27" s="122"/>
    </row>
    <row r="28" ht="20.25" customHeight="1" spans="1:15">
      <c r="A28" s="130" t="s">
        <v>101</v>
      </c>
      <c r="B28" s="130" t="s">
        <v>102</v>
      </c>
      <c r="C28" s="122">
        <v>2569240.08</v>
      </c>
      <c r="D28" s="122">
        <v>2569240.08</v>
      </c>
      <c r="E28" s="122"/>
      <c r="F28" s="122">
        <v>2569240.08</v>
      </c>
      <c r="G28" s="94"/>
      <c r="H28" s="122"/>
      <c r="I28" s="122"/>
      <c r="J28" s="122"/>
      <c r="K28" s="122"/>
      <c r="L28" s="122"/>
      <c r="M28" s="94"/>
      <c r="N28" s="122"/>
      <c r="O28" s="122"/>
    </row>
    <row r="29" ht="20.25" customHeight="1" spans="1:15">
      <c r="A29" s="65" t="s">
        <v>103</v>
      </c>
      <c r="B29" s="65" t="s">
        <v>104</v>
      </c>
      <c r="C29" s="122">
        <v>77210000</v>
      </c>
      <c r="D29" s="122">
        <v>77210000</v>
      </c>
      <c r="E29" s="122"/>
      <c r="F29" s="122">
        <v>77210000</v>
      </c>
      <c r="G29" s="94"/>
      <c r="H29" s="122"/>
      <c r="I29" s="122"/>
      <c r="J29" s="122"/>
      <c r="K29" s="122"/>
      <c r="L29" s="122"/>
      <c r="M29" s="94"/>
      <c r="N29" s="122"/>
      <c r="O29" s="122"/>
    </row>
    <row r="30" ht="20.25" customHeight="1" spans="1:15">
      <c r="A30" s="130" t="s">
        <v>105</v>
      </c>
      <c r="B30" s="130" t="s">
        <v>106</v>
      </c>
      <c r="C30" s="122">
        <v>77210000</v>
      </c>
      <c r="D30" s="122">
        <v>77210000</v>
      </c>
      <c r="E30" s="122"/>
      <c r="F30" s="122">
        <v>77210000</v>
      </c>
      <c r="G30" s="94"/>
      <c r="H30" s="122"/>
      <c r="I30" s="122"/>
      <c r="J30" s="122"/>
      <c r="K30" s="122"/>
      <c r="L30" s="122"/>
      <c r="M30" s="94"/>
      <c r="N30" s="122"/>
      <c r="O30" s="122"/>
    </row>
    <row r="31" ht="17.25" customHeight="1" spans="1:15">
      <c r="A31" s="106" t="s">
        <v>107</v>
      </c>
      <c r="B31" s="107" t="s">
        <v>107</v>
      </c>
      <c r="C31" s="122">
        <v>621257464.55</v>
      </c>
      <c r="D31" s="122">
        <v>620957464.55</v>
      </c>
      <c r="E31" s="122">
        <v>18774004.47</v>
      </c>
      <c r="F31" s="122">
        <v>602183460.08</v>
      </c>
      <c r="G31" s="94"/>
      <c r="H31" s="122"/>
      <c r="I31" s="122"/>
      <c r="J31" s="122">
        <v>300000</v>
      </c>
      <c r="K31" s="122"/>
      <c r="L31" s="122"/>
      <c r="M31" s="94">
        <v>300000</v>
      </c>
      <c r="N31" s="122"/>
      <c r="O31" s="122"/>
    </row>
  </sheetData>
  <mergeCells count="11">
    <mergeCell ref="A2:O2"/>
    <mergeCell ref="A3:L3"/>
    <mergeCell ref="D4:F4"/>
    <mergeCell ref="J4:O4"/>
    <mergeCell ref="A31:B31"/>
    <mergeCell ref="A4:A5"/>
    <mergeCell ref="B4:B5"/>
    <mergeCell ref="C4:C5"/>
    <mergeCell ref="G4:G5"/>
    <mergeCell ref="H4:H5"/>
    <mergeCell ref="I4:I5"/>
  </mergeCells>
  <printOptions horizontalCentered="1"/>
  <pageMargins left="0.700694444444445" right="0.700694444444445" top="0.751388888888889" bottom="0.751388888888889" header="0.298611111111111" footer="0.298611111111111"/>
  <pageSetup paperSize="9" scale="72"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view="pageBreakPreview" zoomScaleNormal="100" workbookViewId="0">
      <selection activeCell="A1" sqref="A1:J32"/>
    </sheetView>
  </sheetViews>
  <sheetFormatPr defaultColWidth="9.17592592592593" defaultRowHeight="14.25" customHeight="1" outlineLevelCol="3"/>
  <cols>
    <col min="1" max="1" width="27.9259259259259" customWidth="1"/>
    <col min="2" max="2" width="27.0925925925926" customWidth="1"/>
    <col min="3" max="3" width="28.9259259259259" customWidth="1"/>
    <col min="4" max="4" width="28.5833333333333" customWidth="1"/>
  </cols>
  <sheetData>
    <row r="1" customHeight="1" spans="4:4">
      <c r="D1" s="101" t="s">
        <v>108</v>
      </c>
    </row>
    <row r="2" ht="31.5" customHeight="1" spans="1:4">
      <c r="A2" s="46" t="s">
        <v>109</v>
      </c>
      <c r="B2" s="133"/>
      <c r="C2" s="133"/>
      <c r="D2" s="133"/>
    </row>
    <row r="3" ht="17.25" customHeight="1" spans="1:4">
      <c r="A3" s="4" t="str">
        <f>"单位名称："&amp;"云南省粮食和物资储备局"</f>
        <v>单位名称：云南省粮食和物资储备局</v>
      </c>
      <c r="B3" s="134"/>
      <c r="C3" s="134"/>
      <c r="D3" s="102" t="s">
        <v>2</v>
      </c>
    </row>
    <row r="4" ht="24.65" customHeight="1" spans="1:4">
      <c r="A4" s="10" t="s">
        <v>3</v>
      </c>
      <c r="B4" s="12"/>
      <c r="C4" s="10" t="s">
        <v>4</v>
      </c>
      <c r="D4" s="12"/>
    </row>
    <row r="5" ht="15.65" customHeight="1" spans="1:4">
      <c r="A5" s="15" t="s">
        <v>5</v>
      </c>
      <c r="B5" s="135" t="s">
        <v>6</v>
      </c>
      <c r="C5" s="15" t="s">
        <v>110</v>
      </c>
      <c r="D5" s="135" t="s">
        <v>6</v>
      </c>
    </row>
    <row r="6" ht="14.15" customHeight="1" spans="1:4">
      <c r="A6" s="18"/>
      <c r="B6" s="17"/>
      <c r="C6" s="18"/>
      <c r="D6" s="17"/>
    </row>
    <row r="7" ht="29.15" customHeight="1" spans="1:4">
      <c r="A7" s="136" t="s">
        <v>111</v>
      </c>
      <c r="B7" s="137">
        <v>604350504.47</v>
      </c>
      <c r="C7" s="138" t="s">
        <v>112</v>
      </c>
      <c r="D7" s="137">
        <v>620957464.55</v>
      </c>
    </row>
    <row r="8" ht="29.15" customHeight="1" spans="1:4">
      <c r="A8" s="139" t="s">
        <v>113</v>
      </c>
      <c r="B8" s="94">
        <v>604350504.47</v>
      </c>
      <c r="C8" s="178" t="str">
        <f>"（一）"&amp;"社会保障和就业支出"</f>
        <v>（一）社会保障和就业支出</v>
      </c>
      <c r="D8" s="94">
        <v>1548319.66</v>
      </c>
    </row>
    <row r="9" ht="29.15" customHeight="1" spans="1:4">
      <c r="A9" s="139" t="s">
        <v>114</v>
      </c>
      <c r="B9" s="94"/>
      <c r="C9" s="178" t="str">
        <f>"（二）"&amp;"卫生健康支出"</f>
        <v>（二）卫生健康支出</v>
      </c>
      <c r="D9" s="94">
        <v>2279001.32</v>
      </c>
    </row>
    <row r="10" ht="29.15" customHeight="1" spans="1:4">
      <c r="A10" s="139" t="s">
        <v>115</v>
      </c>
      <c r="B10" s="94"/>
      <c r="C10" s="178" t="str">
        <f>"（三）"&amp;"住房保障支出"</f>
        <v>（三）住房保障支出</v>
      </c>
      <c r="D10" s="94">
        <v>1224704.51</v>
      </c>
    </row>
    <row r="11" ht="29.15" customHeight="1" spans="1:4">
      <c r="A11" s="140" t="s">
        <v>116</v>
      </c>
      <c r="B11" s="141">
        <v>16606960.08</v>
      </c>
      <c r="C11" s="178" t="str">
        <f>"（四）"&amp;"粮油物资储备支出"</f>
        <v>（四）粮油物资储备支出</v>
      </c>
      <c r="D11" s="94">
        <v>615905439.06</v>
      </c>
    </row>
    <row r="12" ht="29.15" customHeight="1" spans="1:4">
      <c r="A12" s="139" t="s">
        <v>113</v>
      </c>
      <c r="B12" s="122">
        <v>16606960.08</v>
      </c>
      <c r="C12" s="178" t="str">
        <f>"（五）"&amp;"转移性支出"</f>
        <v>（五）转移性支出</v>
      </c>
      <c r="D12" s="94"/>
    </row>
    <row r="13" ht="29.15" customHeight="1" spans="1:4">
      <c r="A13" s="142" t="s">
        <v>114</v>
      </c>
      <c r="B13" s="122"/>
      <c r="C13" s="143"/>
      <c r="D13" s="141"/>
    </row>
    <row r="14" ht="29.15" customHeight="1" spans="1:4">
      <c r="A14" s="142" t="s">
        <v>115</v>
      </c>
      <c r="B14" s="141"/>
      <c r="C14" s="143"/>
      <c r="D14" s="141"/>
    </row>
    <row r="15" ht="29.15" customHeight="1" spans="1:4">
      <c r="A15" s="144"/>
      <c r="B15" s="141"/>
      <c r="C15" s="145" t="s">
        <v>117</v>
      </c>
      <c r="D15" s="141"/>
    </row>
    <row r="16" ht="29.15" customHeight="1" spans="1:4">
      <c r="A16" s="144" t="s">
        <v>118</v>
      </c>
      <c r="B16" s="141">
        <v>620957464.55</v>
      </c>
      <c r="C16" s="143" t="s">
        <v>26</v>
      </c>
      <c r="D16" s="141">
        <v>620957464.55</v>
      </c>
    </row>
  </sheetData>
  <mergeCells count="8">
    <mergeCell ref="A2:D2"/>
    <mergeCell ref="A3:B3"/>
    <mergeCell ref="A4:B4"/>
    <mergeCell ref="C4:D4"/>
    <mergeCell ref="A5:A6"/>
    <mergeCell ref="B5:B6"/>
    <mergeCell ref="C5:C6"/>
    <mergeCell ref="D5:D6"/>
  </mergeCells>
  <printOptions horizontalCentered="1"/>
  <pageMargins left="0.700694444444445" right="0.700694444444445" top="0.751388888888889" bottom="0.751388888888889" header="0.298611111111111" footer="0.298611111111111"/>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0"/>
  <sheetViews>
    <sheetView showZeros="0" workbookViewId="0">
      <selection activeCell="A1" sqref="A1:J32"/>
    </sheetView>
  </sheetViews>
  <sheetFormatPr defaultColWidth="9.17592592592593" defaultRowHeight="14.25" customHeight="1" outlineLevelCol="6"/>
  <cols>
    <col min="1" max="1" width="9.43518518518519" customWidth="1"/>
    <col min="2" max="2" width="32.3611111111111" customWidth="1"/>
    <col min="3" max="3" width="16.9722222222222" customWidth="1"/>
    <col min="4" max="4" width="17.3055555555556" customWidth="1"/>
    <col min="5" max="5" width="16.3796296296296" customWidth="1"/>
    <col min="6" max="6" width="18.2407407407407" customWidth="1"/>
    <col min="7" max="7" width="17.9074074074074" customWidth="1"/>
  </cols>
  <sheetData>
    <row r="1" ht="12" customHeight="1" spans="4:7">
      <c r="D1" s="114"/>
      <c r="F1" s="57"/>
      <c r="G1" s="57" t="s">
        <v>119</v>
      </c>
    </row>
    <row r="2" ht="39" customHeight="1" spans="1:7">
      <c r="A2" s="3" t="s">
        <v>120</v>
      </c>
      <c r="B2" s="3"/>
      <c r="C2" s="3"/>
      <c r="D2" s="3"/>
      <c r="E2" s="3"/>
      <c r="F2" s="3"/>
      <c r="G2" s="3"/>
    </row>
    <row r="3" ht="18" customHeight="1" spans="1:7">
      <c r="A3" s="4" t="str">
        <f>"单位名称："&amp;"云南省粮食和物资储备局"</f>
        <v>单位名称：云南省粮食和物资储备局</v>
      </c>
      <c r="F3" s="105"/>
      <c r="G3" s="105" t="s">
        <v>2</v>
      </c>
    </row>
    <row r="4" ht="20.25" customHeight="1" spans="1:7">
      <c r="A4" s="124" t="s">
        <v>121</v>
      </c>
      <c r="B4" s="125"/>
      <c r="C4" s="126" t="s">
        <v>31</v>
      </c>
      <c r="D4" s="11" t="s">
        <v>58</v>
      </c>
      <c r="E4" s="11"/>
      <c r="F4" s="12"/>
      <c r="G4" s="126" t="s">
        <v>59</v>
      </c>
    </row>
    <row r="5" ht="20.25" customHeight="1" spans="1:7">
      <c r="A5" s="127" t="s">
        <v>49</v>
      </c>
      <c r="B5" s="128" t="s">
        <v>50</v>
      </c>
      <c r="C5" s="96"/>
      <c r="D5" s="96" t="s">
        <v>33</v>
      </c>
      <c r="E5" s="96" t="s">
        <v>122</v>
      </c>
      <c r="F5" s="96" t="s">
        <v>123</v>
      </c>
      <c r="G5" s="96"/>
    </row>
    <row r="6" ht="13.5" customHeight="1" spans="1:7">
      <c r="A6" s="129" t="s">
        <v>124</v>
      </c>
      <c r="B6" s="129" t="s">
        <v>125</v>
      </c>
      <c r="C6" s="129" t="s">
        <v>126</v>
      </c>
      <c r="D6" s="64"/>
      <c r="E6" s="129" t="s">
        <v>127</v>
      </c>
      <c r="F6" s="129" t="s">
        <v>128</v>
      </c>
      <c r="G6" s="129" t="s">
        <v>129</v>
      </c>
    </row>
    <row r="7" ht="18" customHeight="1" spans="1:7">
      <c r="A7" s="30" t="s">
        <v>60</v>
      </c>
      <c r="B7" s="30" t="s">
        <v>61</v>
      </c>
      <c r="C7" s="22">
        <v>1548319.66</v>
      </c>
      <c r="D7" s="22">
        <v>1548319.66</v>
      </c>
      <c r="E7" s="22">
        <v>1492339.66</v>
      </c>
      <c r="F7" s="22">
        <v>55980</v>
      </c>
      <c r="G7" s="22"/>
    </row>
    <row r="8" ht="18" customHeight="1" spans="1:7">
      <c r="A8" s="30" t="s">
        <v>62</v>
      </c>
      <c r="B8" s="65" t="s">
        <v>63</v>
      </c>
      <c r="C8" s="22">
        <v>1534039.36</v>
      </c>
      <c r="D8" s="22">
        <v>1534039.36</v>
      </c>
      <c r="E8" s="22">
        <v>1478059.36</v>
      </c>
      <c r="F8" s="22">
        <v>55980</v>
      </c>
      <c r="G8" s="22"/>
    </row>
    <row r="9" ht="18" customHeight="1" spans="1:7">
      <c r="A9" s="30" t="s">
        <v>64</v>
      </c>
      <c r="B9" s="130" t="s">
        <v>65</v>
      </c>
      <c r="C9" s="22">
        <v>55980</v>
      </c>
      <c r="D9" s="22">
        <v>55980</v>
      </c>
      <c r="E9" s="22"/>
      <c r="F9" s="22">
        <v>55980</v>
      </c>
      <c r="G9" s="22"/>
    </row>
    <row r="10" ht="18" customHeight="1" spans="1:7">
      <c r="A10" s="30" t="s">
        <v>66</v>
      </c>
      <c r="B10" s="130" t="s">
        <v>67</v>
      </c>
      <c r="C10" s="22">
        <v>1478059.36</v>
      </c>
      <c r="D10" s="22">
        <v>1478059.36</v>
      </c>
      <c r="E10" s="22">
        <v>1478059.36</v>
      </c>
      <c r="F10" s="22"/>
      <c r="G10" s="22"/>
    </row>
    <row r="11" ht="18" customHeight="1" spans="1:7">
      <c r="A11" s="30" t="s">
        <v>68</v>
      </c>
      <c r="B11" s="65" t="s">
        <v>69</v>
      </c>
      <c r="C11" s="22">
        <v>14280.3</v>
      </c>
      <c r="D11" s="22">
        <v>14280.3</v>
      </c>
      <c r="E11" s="22">
        <v>14280.3</v>
      </c>
      <c r="F11" s="22"/>
      <c r="G11" s="22"/>
    </row>
    <row r="12" ht="18" customHeight="1" spans="1:7">
      <c r="A12" s="30" t="s">
        <v>70</v>
      </c>
      <c r="B12" s="130" t="s">
        <v>69</v>
      </c>
      <c r="C12" s="22">
        <v>14280.3</v>
      </c>
      <c r="D12" s="22">
        <v>14280.3</v>
      </c>
      <c r="E12" s="22">
        <v>14280.3</v>
      </c>
      <c r="F12" s="22"/>
      <c r="G12" s="22"/>
    </row>
    <row r="13" ht="18" customHeight="1" spans="1:7">
      <c r="A13" s="30" t="s">
        <v>71</v>
      </c>
      <c r="B13" s="30" t="s">
        <v>72</v>
      </c>
      <c r="C13" s="22">
        <v>2279001.32</v>
      </c>
      <c r="D13" s="22">
        <v>2279001.32</v>
      </c>
      <c r="E13" s="22">
        <v>2279001.32</v>
      </c>
      <c r="F13" s="22"/>
      <c r="G13" s="22"/>
    </row>
    <row r="14" ht="18" customHeight="1" spans="1:7">
      <c r="A14" s="30" t="s">
        <v>73</v>
      </c>
      <c r="B14" s="65" t="s">
        <v>74</v>
      </c>
      <c r="C14" s="22">
        <v>2279001.32</v>
      </c>
      <c r="D14" s="22">
        <v>2279001.32</v>
      </c>
      <c r="E14" s="22">
        <v>2279001.32</v>
      </c>
      <c r="F14" s="22"/>
      <c r="G14" s="22"/>
    </row>
    <row r="15" ht="18" customHeight="1" spans="1:7">
      <c r="A15" s="30" t="s">
        <v>75</v>
      </c>
      <c r="B15" s="130" t="s">
        <v>76</v>
      </c>
      <c r="C15" s="22">
        <v>1447290.07</v>
      </c>
      <c r="D15" s="22">
        <v>1447290.07</v>
      </c>
      <c r="E15" s="22">
        <v>1447290.07</v>
      </c>
      <c r="F15" s="22"/>
      <c r="G15" s="22"/>
    </row>
    <row r="16" ht="18" customHeight="1" spans="1:7">
      <c r="A16" s="30" t="s">
        <v>77</v>
      </c>
      <c r="B16" s="130" t="s">
        <v>78</v>
      </c>
      <c r="C16" s="22">
        <v>774381.25</v>
      </c>
      <c r="D16" s="22">
        <v>774381.25</v>
      </c>
      <c r="E16" s="22">
        <v>774381.25</v>
      </c>
      <c r="F16" s="22"/>
      <c r="G16" s="22"/>
    </row>
    <row r="17" ht="18" customHeight="1" spans="1:7">
      <c r="A17" s="30" t="s">
        <v>79</v>
      </c>
      <c r="B17" s="130" t="s">
        <v>80</v>
      </c>
      <c r="C17" s="22">
        <v>57330</v>
      </c>
      <c r="D17" s="22">
        <v>57330</v>
      </c>
      <c r="E17" s="22">
        <v>57330</v>
      </c>
      <c r="F17" s="22"/>
      <c r="G17" s="22"/>
    </row>
    <row r="18" ht="18" customHeight="1" spans="1:7">
      <c r="A18" s="30" t="s">
        <v>81</v>
      </c>
      <c r="B18" s="30" t="s">
        <v>82</v>
      </c>
      <c r="C18" s="22">
        <v>1224704.51</v>
      </c>
      <c r="D18" s="22">
        <v>1224704.51</v>
      </c>
      <c r="E18" s="22">
        <v>1224704.51</v>
      </c>
      <c r="F18" s="22"/>
      <c r="G18" s="22"/>
    </row>
    <row r="19" ht="18" customHeight="1" spans="1:7">
      <c r="A19" s="30" t="s">
        <v>83</v>
      </c>
      <c r="B19" s="65" t="s">
        <v>84</v>
      </c>
      <c r="C19" s="22">
        <v>1224704.51</v>
      </c>
      <c r="D19" s="22">
        <v>1224704.51</v>
      </c>
      <c r="E19" s="22">
        <v>1224704.51</v>
      </c>
      <c r="F19" s="22"/>
      <c r="G19" s="22"/>
    </row>
    <row r="20" ht="18" customHeight="1" spans="1:7">
      <c r="A20" s="30" t="s">
        <v>85</v>
      </c>
      <c r="B20" s="130" t="s">
        <v>86</v>
      </c>
      <c r="C20" s="22">
        <v>1224704.51</v>
      </c>
      <c r="D20" s="22">
        <v>1224704.51</v>
      </c>
      <c r="E20" s="22">
        <v>1224704.51</v>
      </c>
      <c r="F20" s="22"/>
      <c r="G20" s="22"/>
    </row>
    <row r="21" ht="18" customHeight="1" spans="1:7">
      <c r="A21" s="30" t="s">
        <v>87</v>
      </c>
      <c r="B21" s="30" t="s">
        <v>88</v>
      </c>
      <c r="C21" s="22">
        <v>599298478.98</v>
      </c>
      <c r="D21" s="22">
        <v>13721978.98</v>
      </c>
      <c r="E21" s="22">
        <v>10653121.35</v>
      </c>
      <c r="F21" s="22">
        <v>3068857.63</v>
      </c>
      <c r="G21" s="22">
        <v>585576500</v>
      </c>
    </row>
    <row r="22" ht="18" customHeight="1" spans="1:7">
      <c r="A22" s="30" t="s">
        <v>89</v>
      </c>
      <c r="B22" s="65" t="s">
        <v>90</v>
      </c>
      <c r="C22" s="22">
        <v>522088478.98</v>
      </c>
      <c r="D22" s="22">
        <v>13721978.98</v>
      </c>
      <c r="E22" s="22">
        <v>10653121.35</v>
      </c>
      <c r="F22" s="22">
        <v>3068857.63</v>
      </c>
      <c r="G22" s="22">
        <v>508366500</v>
      </c>
    </row>
    <row r="23" ht="18" customHeight="1" spans="1:7">
      <c r="A23" s="30" t="s">
        <v>91</v>
      </c>
      <c r="B23" s="130" t="s">
        <v>92</v>
      </c>
      <c r="C23" s="22">
        <v>13793278.98</v>
      </c>
      <c r="D23" s="22">
        <v>13721978.98</v>
      </c>
      <c r="E23" s="22">
        <v>10653121.35</v>
      </c>
      <c r="F23" s="22">
        <v>3068857.63</v>
      </c>
      <c r="G23" s="22">
        <v>71300</v>
      </c>
    </row>
    <row r="24" ht="18" customHeight="1" spans="1:7">
      <c r="A24" s="30" t="s">
        <v>93</v>
      </c>
      <c r="B24" s="130" t="s">
        <v>94</v>
      </c>
      <c r="C24" s="22">
        <v>800000</v>
      </c>
      <c r="D24" s="22"/>
      <c r="E24" s="22"/>
      <c r="F24" s="22"/>
      <c r="G24" s="22">
        <v>800000</v>
      </c>
    </row>
    <row r="25" ht="18" customHeight="1" spans="1:7">
      <c r="A25" s="30" t="s">
        <v>97</v>
      </c>
      <c r="B25" s="130" t="s">
        <v>98</v>
      </c>
      <c r="C25" s="22">
        <v>5825200</v>
      </c>
      <c r="D25" s="22"/>
      <c r="E25" s="22"/>
      <c r="F25" s="22"/>
      <c r="G25" s="22">
        <v>5825200</v>
      </c>
    </row>
    <row r="26" ht="18" customHeight="1" spans="1:7">
      <c r="A26" s="30" t="s">
        <v>99</v>
      </c>
      <c r="B26" s="130" t="s">
        <v>100</v>
      </c>
      <c r="C26" s="22">
        <v>500000000</v>
      </c>
      <c r="D26" s="22"/>
      <c r="E26" s="22"/>
      <c r="F26" s="22"/>
      <c r="G26" s="22">
        <v>500000000</v>
      </c>
    </row>
    <row r="27" ht="18" customHeight="1" spans="1:7">
      <c r="A27" s="30" t="s">
        <v>101</v>
      </c>
      <c r="B27" s="130" t="s">
        <v>102</v>
      </c>
      <c r="C27" s="22">
        <v>1670000</v>
      </c>
      <c r="D27" s="22"/>
      <c r="E27" s="22"/>
      <c r="F27" s="22"/>
      <c r="G27" s="22">
        <v>1670000</v>
      </c>
    </row>
    <row r="28" ht="18" customHeight="1" spans="1:7">
      <c r="A28" s="30" t="s">
        <v>103</v>
      </c>
      <c r="B28" s="65" t="s">
        <v>104</v>
      </c>
      <c r="C28" s="22">
        <v>77210000</v>
      </c>
      <c r="D28" s="22"/>
      <c r="E28" s="22"/>
      <c r="F28" s="22"/>
      <c r="G28" s="22">
        <v>77210000</v>
      </c>
    </row>
    <row r="29" ht="18" customHeight="1" spans="1:7">
      <c r="A29" s="30" t="s">
        <v>105</v>
      </c>
      <c r="B29" s="130" t="s">
        <v>106</v>
      </c>
      <c r="C29" s="22">
        <v>77210000</v>
      </c>
      <c r="D29" s="22"/>
      <c r="E29" s="22"/>
      <c r="F29" s="22"/>
      <c r="G29" s="22">
        <v>77210000</v>
      </c>
    </row>
    <row r="30" ht="18" customHeight="1" spans="1:7">
      <c r="A30" s="131" t="s">
        <v>107</v>
      </c>
      <c r="B30" s="132" t="s">
        <v>107</v>
      </c>
      <c r="C30" s="22">
        <v>604350504.47</v>
      </c>
      <c r="D30" s="22">
        <v>18774004.47</v>
      </c>
      <c r="E30" s="22">
        <v>15649166.84</v>
      </c>
      <c r="F30" s="22">
        <v>3124837.63</v>
      </c>
      <c r="G30" s="22">
        <v>585576500</v>
      </c>
    </row>
  </sheetData>
  <mergeCells count="7">
    <mergeCell ref="A2:G2"/>
    <mergeCell ref="A3:E3"/>
    <mergeCell ref="A4:B4"/>
    <mergeCell ref="D4:F4"/>
    <mergeCell ref="A30:B30"/>
    <mergeCell ref="C4:C5"/>
    <mergeCell ref="G4:G5"/>
  </mergeCells>
  <printOptions horizontalCentered="1"/>
  <pageMargins left="0.700694444444445" right="0.700694444444445" top="0.314583333333333" bottom="0.314583333333333" header="0.298611111111111" footer="0.298611111111111"/>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1" sqref="A1:J32"/>
    </sheetView>
  </sheetViews>
  <sheetFormatPr defaultColWidth="9.17592592592593" defaultRowHeight="14.25" customHeight="1" outlineLevelRow="6" outlineLevelCol="5"/>
  <cols>
    <col min="1" max="1" width="22.2777777777778" customWidth="1"/>
    <col min="2" max="2" width="24.287037037037" customWidth="1"/>
    <col min="3" max="3" width="17.6574074074074" customWidth="1"/>
    <col min="4" max="4" width="24.6759259259259" customWidth="1"/>
    <col min="5" max="5" width="21.5" customWidth="1"/>
    <col min="6" max="6" width="22.9537037037037" customWidth="1"/>
  </cols>
  <sheetData>
    <row r="1" ht="12" customHeight="1" spans="1:6">
      <c r="A1" s="118"/>
      <c r="B1" s="118"/>
      <c r="C1" s="62"/>
      <c r="F1" s="61" t="s">
        <v>130</v>
      </c>
    </row>
    <row r="2" ht="25.5" customHeight="1" spans="1:6">
      <c r="A2" s="119" t="s">
        <v>131</v>
      </c>
      <c r="B2" s="119"/>
      <c r="C2" s="119"/>
      <c r="D2" s="119"/>
      <c r="E2" s="119"/>
      <c r="F2" s="119"/>
    </row>
    <row r="3" ht="15.75" customHeight="1" spans="1:6">
      <c r="A3" s="179" t="str">
        <f>"单位名称："&amp;"云南省粮食和物资储备局"</f>
        <v>单位名称：云南省粮食和物资储备局</v>
      </c>
      <c r="B3" s="118"/>
      <c r="C3" s="62"/>
      <c r="F3" s="61" t="s">
        <v>132</v>
      </c>
    </row>
    <row r="4" ht="19.5" customHeight="1" spans="1:6">
      <c r="A4" s="9" t="s">
        <v>133</v>
      </c>
      <c r="B4" s="15" t="s">
        <v>134</v>
      </c>
      <c r="C4" s="10" t="s">
        <v>135</v>
      </c>
      <c r="D4" s="11"/>
      <c r="E4" s="12"/>
      <c r="F4" s="15" t="s">
        <v>136</v>
      </c>
    </row>
    <row r="5" ht="19.5" customHeight="1" spans="1:6">
      <c r="A5" s="17"/>
      <c r="B5" s="18"/>
      <c r="C5" s="64" t="s">
        <v>33</v>
      </c>
      <c r="D5" s="64" t="s">
        <v>137</v>
      </c>
      <c r="E5" s="64" t="s">
        <v>138</v>
      </c>
      <c r="F5" s="18"/>
    </row>
    <row r="6" ht="18.75" customHeight="1" spans="1:6">
      <c r="A6" s="120">
        <v>1</v>
      </c>
      <c r="B6" s="120">
        <v>2</v>
      </c>
      <c r="C6" s="121">
        <v>3</v>
      </c>
      <c r="D6" s="120">
        <v>4</v>
      </c>
      <c r="E6" s="120">
        <v>5</v>
      </c>
      <c r="F6" s="120">
        <v>6</v>
      </c>
    </row>
    <row r="7" ht="18.75" customHeight="1" spans="1:6">
      <c r="A7" s="122">
        <v>140900</v>
      </c>
      <c r="B7" s="122">
        <v>65900</v>
      </c>
      <c r="C7" s="123">
        <v>40000</v>
      </c>
      <c r="D7" s="122"/>
      <c r="E7" s="122">
        <v>40000</v>
      </c>
      <c r="F7" s="122">
        <v>35000</v>
      </c>
    </row>
  </sheetData>
  <mergeCells count="6">
    <mergeCell ref="A2:F2"/>
    <mergeCell ref="A3:D3"/>
    <mergeCell ref="C4:E4"/>
    <mergeCell ref="A4:A5"/>
    <mergeCell ref="B4:B5"/>
    <mergeCell ref="F4:F5"/>
  </mergeCells>
  <printOptions horizontalCentered="1"/>
  <pageMargins left="0.700694444444445" right="0.700694444444445" top="0.751388888888889" bottom="0.751388888888889" header="0.298611111111111" footer="0.298611111111111"/>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9"/>
  <sheetViews>
    <sheetView showZeros="0" topLeftCell="G1" workbookViewId="0">
      <selection activeCell="T10" sqref="T10:T11"/>
    </sheetView>
  </sheetViews>
  <sheetFormatPr defaultColWidth="9.17592592592593" defaultRowHeight="14.25" customHeight="1"/>
  <cols>
    <col min="1" max="1" width="21.7037037037037" customWidth="1"/>
    <col min="2" max="2" width="20.4074074074074" customWidth="1"/>
    <col min="3" max="3" width="17.9166666666667" customWidth="1"/>
    <col min="4" max="4" width="10.3981481481481" customWidth="1"/>
    <col min="5" max="5" width="30.8796296296296" customWidth="1"/>
    <col min="6" max="6" width="8.25925925925926" customWidth="1"/>
    <col min="7" max="7" width="26.7222222222222" customWidth="1"/>
    <col min="8" max="10" width="15.2685185185185" customWidth="1"/>
    <col min="11" max="11" width="7.89814814814815" customWidth="1"/>
    <col min="12" max="12" width="12.2037037037037" customWidth="1"/>
    <col min="13" max="13" width="7.18518518518519" customWidth="1"/>
    <col min="14" max="14" width="7.11111111111111" customWidth="1"/>
    <col min="15" max="15" width="8.88888888888889" customWidth="1"/>
    <col min="16" max="16" width="8.40740740740741" customWidth="1"/>
    <col min="17" max="17" width="8.74074074074074" customWidth="1"/>
    <col min="18" max="18" width="6.61111111111111" customWidth="1"/>
    <col min="19" max="19" width="5.65740740740741" customWidth="1"/>
    <col min="20" max="20" width="8.08333333333333" customWidth="1"/>
    <col min="21" max="22" width="7.22222222222222" customWidth="1"/>
    <col min="23" max="23" width="6.06481481481481" customWidth="1"/>
  </cols>
  <sheetData>
    <row r="1" ht="13.5" customHeight="1" spans="4:23">
      <c r="D1" s="1"/>
      <c r="E1" s="1"/>
      <c r="F1" s="1"/>
      <c r="G1" s="1"/>
      <c r="U1" s="114"/>
      <c r="W1" s="57" t="s">
        <v>139</v>
      </c>
    </row>
    <row r="2" ht="27.75" customHeight="1" spans="1:23">
      <c r="A2" s="28" t="s">
        <v>140</v>
      </c>
      <c r="B2" s="28"/>
      <c r="C2" s="28"/>
      <c r="D2" s="28"/>
      <c r="E2" s="28"/>
      <c r="F2" s="28"/>
      <c r="G2" s="28"/>
      <c r="H2" s="28"/>
      <c r="I2" s="28"/>
      <c r="J2" s="28"/>
      <c r="K2" s="28"/>
      <c r="L2" s="28"/>
      <c r="M2" s="28"/>
      <c r="N2" s="28"/>
      <c r="O2" s="28"/>
      <c r="P2" s="28"/>
      <c r="Q2" s="28"/>
      <c r="R2" s="28"/>
      <c r="S2" s="28"/>
      <c r="T2" s="28"/>
      <c r="U2" s="28"/>
      <c r="V2" s="28"/>
      <c r="W2" s="28"/>
    </row>
    <row r="3" ht="13.5" customHeight="1" spans="1:23">
      <c r="A3" s="179" t="str">
        <f>"单位名称："&amp;"云南省粮食和物资储备局"</f>
        <v>单位名称：云南省粮食和物资储备局</v>
      </c>
      <c r="B3" s="5"/>
      <c r="C3" s="5"/>
      <c r="D3" s="5"/>
      <c r="E3" s="5"/>
      <c r="F3" s="5"/>
      <c r="G3" s="5"/>
      <c r="H3" s="6"/>
      <c r="I3" s="6"/>
      <c r="J3" s="6"/>
      <c r="K3" s="6"/>
      <c r="L3" s="6"/>
      <c r="M3" s="6"/>
      <c r="N3" s="6"/>
      <c r="O3" s="6"/>
      <c r="P3" s="6"/>
      <c r="Q3" s="6"/>
      <c r="U3" s="114"/>
      <c r="W3" s="105" t="s">
        <v>132</v>
      </c>
    </row>
    <row r="4" ht="21.75" customHeight="1" spans="1:23">
      <c r="A4" s="8" t="s">
        <v>141</v>
      </c>
      <c r="B4" s="8" t="s">
        <v>142</v>
      </c>
      <c r="C4" s="8" t="s">
        <v>143</v>
      </c>
      <c r="D4" s="9" t="s">
        <v>144</v>
      </c>
      <c r="E4" s="9" t="s">
        <v>145</v>
      </c>
      <c r="F4" s="9" t="s">
        <v>146</v>
      </c>
      <c r="G4" s="9" t="s">
        <v>147</v>
      </c>
      <c r="H4" s="64" t="s">
        <v>148</v>
      </c>
      <c r="I4" s="64"/>
      <c r="J4" s="64"/>
      <c r="K4" s="64"/>
      <c r="L4" s="111"/>
      <c r="M4" s="111"/>
      <c r="N4" s="111"/>
      <c r="O4" s="111"/>
      <c r="P4" s="111"/>
      <c r="Q4" s="48"/>
      <c r="R4" s="64"/>
      <c r="S4" s="64"/>
      <c r="T4" s="64"/>
      <c r="U4" s="64"/>
      <c r="V4" s="64"/>
      <c r="W4" s="64"/>
    </row>
    <row r="5" ht="21.75" customHeight="1" spans="1:23">
      <c r="A5" s="13"/>
      <c r="B5" s="13"/>
      <c r="C5" s="13"/>
      <c r="D5" s="14"/>
      <c r="E5" s="14"/>
      <c r="F5" s="14"/>
      <c r="G5" s="14"/>
      <c r="H5" s="64" t="s">
        <v>31</v>
      </c>
      <c r="I5" s="48" t="s">
        <v>34</v>
      </c>
      <c r="J5" s="48"/>
      <c r="K5" s="48"/>
      <c r="L5" s="111"/>
      <c r="M5" s="111"/>
      <c r="N5" s="111" t="s">
        <v>149</v>
      </c>
      <c r="O5" s="111"/>
      <c r="P5" s="111"/>
      <c r="Q5" s="48" t="s">
        <v>37</v>
      </c>
      <c r="R5" s="64" t="s">
        <v>52</v>
      </c>
      <c r="S5" s="48"/>
      <c r="T5" s="48"/>
      <c r="U5" s="48"/>
      <c r="V5" s="48"/>
      <c r="W5" s="48"/>
    </row>
    <row r="6" ht="15" customHeight="1" spans="1:23">
      <c r="A6" s="16"/>
      <c r="B6" s="16"/>
      <c r="C6" s="16"/>
      <c r="D6" s="17"/>
      <c r="E6" s="17"/>
      <c r="F6" s="17"/>
      <c r="G6" s="17"/>
      <c r="H6" s="64"/>
      <c r="I6" s="48" t="s">
        <v>150</v>
      </c>
      <c r="J6" s="48" t="s">
        <v>151</v>
      </c>
      <c r="K6" s="48" t="s">
        <v>152</v>
      </c>
      <c r="L6" s="117" t="s">
        <v>153</v>
      </c>
      <c r="M6" s="117" t="s">
        <v>154</v>
      </c>
      <c r="N6" s="117" t="s">
        <v>34</v>
      </c>
      <c r="O6" s="117" t="s">
        <v>35</v>
      </c>
      <c r="P6" s="117" t="s">
        <v>36</v>
      </c>
      <c r="Q6" s="48"/>
      <c r="R6" s="48" t="s">
        <v>33</v>
      </c>
      <c r="S6" s="48" t="s">
        <v>44</v>
      </c>
      <c r="T6" s="48" t="s">
        <v>39</v>
      </c>
      <c r="U6" s="48" t="s">
        <v>40</v>
      </c>
      <c r="V6" s="48" t="s">
        <v>41</v>
      </c>
      <c r="W6" s="48" t="s">
        <v>42</v>
      </c>
    </row>
    <row r="7" ht="39" customHeight="1" spans="1:23">
      <c r="A7" s="16"/>
      <c r="B7" s="16"/>
      <c r="C7" s="16"/>
      <c r="D7" s="17"/>
      <c r="E7" s="17"/>
      <c r="F7" s="17"/>
      <c r="G7" s="17"/>
      <c r="H7" s="64"/>
      <c r="I7" s="48"/>
      <c r="J7" s="48"/>
      <c r="K7" s="48"/>
      <c r="L7" s="117"/>
      <c r="M7" s="117"/>
      <c r="N7" s="117"/>
      <c r="O7" s="117"/>
      <c r="P7" s="117"/>
      <c r="Q7" s="48"/>
      <c r="R7" s="48"/>
      <c r="S7" s="48"/>
      <c r="T7" s="48"/>
      <c r="U7" s="48"/>
      <c r="V7" s="48"/>
      <c r="W7" s="48"/>
    </row>
    <row r="8" ht="15" customHeight="1" spans="1:23">
      <c r="A8" s="115">
        <v>1</v>
      </c>
      <c r="B8" s="115">
        <v>2</v>
      </c>
      <c r="C8" s="115">
        <v>3</v>
      </c>
      <c r="D8" s="115">
        <v>4</v>
      </c>
      <c r="E8" s="115">
        <v>5</v>
      </c>
      <c r="F8" s="115">
        <v>6</v>
      </c>
      <c r="G8" s="115">
        <v>7</v>
      </c>
      <c r="H8" s="115">
        <v>8</v>
      </c>
      <c r="I8" s="115">
        <v>9</v>
      </c>
      <c r="J8" s="115">
        <v>10</v>
      </c>
      <c r="K8" s="115">
        <v>11</v>
      </c>
      <c r="L8" s="115">
        <v>12</v>
      </c>
      <c r="M8" s="115">
        <v>13</v>
      </c>
      <c r="N8" s="115">
        <v>14</v>
      </c>
      <c r="O8" s="115">
        <v>15</v>
      </c>
      <c r="P8" s="115">
        <v>16</v>
      </c>
      <c r="Q8" s="115">
        <v>17</v>
      </c>
      <c r="R8" s="115">
        <v>18</v>
      </c>
      <c r="S8" s="115">
        <v>19</v>
      </c>
      <c r="T8" s="115">
        <v>20</v>
      </c>
      <c r="U8" s="115">
        <v>21</v>
      </c>
      <c r="V8" s="115">
        <v>22</v>
      </c>
      <c r="W8" s="115">
        <v>23</v>
      </c>
    </row>
    <row r="9" ht="18.75" customHeight="1" spans="1:23">
      <c r="A9" s="23" t="s">
        <v>46</v>
      </c>
      <c r="B9" s="110"/>
      <c r="C9" s="23"/>
      <c r="D9" s="23"/>
      <c r="E9" s="23"/>
      <c r="F9" s="23"/>
      <c r="G9" s="23"/>
      <c r="H9" s="22">
        <v>18774004.47</v>
      </c>
      <c r="I9" s="22">
        <v>18774004.47</v>
      </c>
      <c r="J9" s="22">
        <v>4482073.6</v>
      </c>
      <c r="K9" s="22"/>
      <c r="L9" s="22">
        <v>14291930.87</v>
      </c>
      <c r="M9" s="22"/>
      <c r="N9" s="22"/>
      <c r="O9" s="22"/>
      <c r="P9" s="22"/>
      <c r="Q9" s="22"/>
      <c r="R9" s="22"/>
      <c r="S9" s="22"/>
      <c r="T9" s="22"/>
      <c r="U9" s="22"/>
      <c r="V9" s="22"/>
      <c r="W9" s="22"/>
    </row>
    <row r="10" ht="31.4" customHeight="1" spans="1:23">
      <c r="A10" s="116" t="s">
        <v>46</v>
      </c>
      <c r="B10" s="110" t="s">
        <v>155</v>
      </c>
      <c r="C10" s="23" t="s">
        <v>156</v>
      </c>
      <c r="D10" s="23" t="s">
        <v>91</v>
      </c>
      <c r="E10" s="23" t="s">
        <v>92</v>
      </c>
      <c r="F10" s="23" t="s">
        <v>157</v>
      </c>
      <c r="G10" s="23" t="s">
        <v>158</v>
      </c>
      <c r="H10" s="22">
        <v>3589122.6</v>
      </c>
      <c r="I10" s="22">
        <v>3589122.6</v>
      </c>
      <c r="J10" s="22">
        <v>897280.65</v>
      </c>
      <c r="K10" s="22"/>
      <c r="L10" s="22">
        <v>2691841.95</v>
      </c>
      <c r="M10" s="22"/>
      <c r="N10" s="22"/>
      <c r="O10" s="22"/>
      <c r="P10" s="22"/>
      <c r="Q10" s="22"/>
      <c r="R10" s="22"/>
      <c r="S10" s="22"/>
      <c r="T10" s="22"/>
      <c r="U10" s="22"/>
      <c r="V10" s="22"/>
      <c r="W10" s="22"/>
    </row>
    <row r="11" ht="31.4" customHeight="1" spans="1:23">
      <c r="A11" s="116" t="s">
        <v>46</v>
      </c>
      <c r="B11" s="110" t="s">
        <v>155</v>
      </c>
      <c r="C11" s="23" t="s">
        <v>156</v>
      </c>
      <c r="D11" s="23" t="s">
        <v>91</v>
      </c>
      <c r="E11" s="23" t="s">
        <v>92</v>
      </c>
      <c r="F11" s="23" t="s">
        <v>159</v>
      </c>
      <c r="G11" s="23" t="s">
        <v>160</v>
      </c>
      <c r="H11" s="22">
        <v>4539049.2</v>
      </c>
      <c r="I11" s="22">
        <v>4539049.2</v>
      </c>
      <c r="J11" s="22">
        <v>1134762.3</v>
      </c>
      <c r="K11" s="22"/>
      <c r="L11" s="22">
        <v>3404286.9</v>
      </c>
      <c r="M11" s="22"/>
      <c r="N11" s="22"/>
      <c r="O11" s="22"/>
      <c r="P11" s="22"/>
      <c r="Q11" s="22"/>
      <c r="R11" s="22"/>
      <c r="S11" s="22"/>
      <c r="T11" s="22"/>
      <c r="U11" s="22"/>
      <c r="V11" s="22"/>
      <c r="W11" s="22"/>
    </row>
    <row r="12" ht="31.4" customHeight="1" spans="1:23">
      <c r="A12" s="116" t="s">
        <v>46</v>
      </c>
      <c r="B12" s="110" t="s">
        <v>155</v>
      </c>
      <c r="C12" s="23" t="s">
        <v>156</v>
      </c>
      <c r="D12" s="23" t="s">
        <v>91</v>
      </c>
      <c r="E12" s="23" t="s">
        <v>92</v>
      </c>
      <c r="F12" s="23" t="s">
        <v>161</v>
      </c>
      <c r="G12" s="23" t="s">
        <v>162</v>
      </c>
      <c r="H12" s="22">
        <v>322343.55</v>
      </c>
      <c r="I12" s="22">
        <v>322343.55</v>
      </c>
      <c r="J12" s="22">
        <v>80585.89</v>
      </c>
      <c r="K12" s="22"/>
      <c r="L12" s="22">
        <v>241757.66</v>
      </c>
      <c r="M12" s="22"/>
      <c r="N12" s="22"/>
      <c r="O12" s="22"/>
      <c r="P12" s="22"/>
      <c r="Q12" s="22"/>
      <c r="R12" s="22"/>
      <c r="S12" s="22"/>
      <c r="T12" s="22"/>
      <c r="U12" s="22"/>
      <c r="V12" s="22"/>
      <c r="W12" s="22"/>
    </row>
    <row r="13" ht="31.4" customHeight="1" spans="1:23">
      <c r="A13" s="116" t="s">
        <v>46</v>
      </c>
      <c r="B13" s="110" t="s">
        <v>163</v>
      </c>
      <c r="C13" s="23" t="s">
        <v>164</v>
      </c>
      <c r="D13" s="23" t="s">
        <v>66</v>
      </c>
      <c r="E13" s="23" t="s">
        <v>67</v>
      </c>
      <c r="F13" s="23" t="s">
        <v>165</v>
      </c>
      <c r="G13" s="23" t="s">
        <v>166</v>
      </c>
      <c r="H13" s="22">
        <v>1478059.36</v>
      </c>
      <c r="I13" s="22">
        <v>1478059.36</v>
      </c>
      <c r="J13" s="22">
        <v>369514.84</v>
      </c>
      <c r="K13" s="22"/>
      <c r="L13" s="22">
        <v>1108544.52</v>
      </c>
      <c r="M13" s="22"/>
      <c r="N13" s="22"/>
      <c r="O13" s="22"/>
      <c r="P13" s="22"/>
      <c r="Q13" s="22"/>
      <c r="R13" s="22"/>
      <c r="S13" s="22"/>
      <c r="T13" s="22"/>
      <c r="U13" s="22"/>
      <c r="V13" s="22"/>
      <c r="W13" s="22"/>
    </row>
    <row r="14" ht="31.4" customHeight="1" spans="1:23">
      <c r="A14" s="116" t="s">
        <v>46</v>
      </c>
      <c r="B14" s="110" t="s">
        <v>163</v>
      </c>
      <c r="C14" s="23" t="s">
        <v>164</v>
      </c>
      <c r="D14" s="23" t="s">
        <v>70</v>
      </c>
      <c r="E14" s="23" t="s">
        <v>69</v>
      </c>
      <c r="F14" s="23" t="s">
        <v>167</v>
      </c>
      <c r="G14" s="23" t="s">
        <v>168</v>
      </c>
      <c r="H14" s="22">
        <v>14280.3</v>
      </c>
      <c r="I14" s="22">
        <v>14280.3</v>
      </c>
      <c r="J14" s="22">
        <v>3570.08</v>
      </c>
      <c r="K14" s="22"/>
      <c r="L14" s="22">
        <v>10710.22</v>
      </c>
      <c r="M14" s="22"/>
      <c r="N14" s="22"/>
      <c r="O14" s="22"/>
      <c r="P14" s="22"/>
      <c r="Q14" s="22"/>
      <c r="R14" s="22"/>
      <c r="S14" s="22"/>
      <c r="T14" s="22"/>
      <c r="U14" s="22"/>
      <c r="V14" s="22"/>
      <c r="W14" s="22"/>
    </row>
    <row r="15" ht="31.4" customHeight="1" spans="1:23">
      <c r="A15" s="116" t="s">
        <v>46</v>
      </c>
      <c r="B15" s="110" t="s">
        <v>163</v>
      </c>
      <c r="C15" s="23" t="s">
        <v>164</v>
      </c>
      <c r="D15" s="23" t="s">
        <v>75</v>
      </c>
      <c r="E15" s="23" t="s">
        <v>76</v>
      </c>
      <c r="F15" s="23" t="s">
        <v>169</v>
      </c>
      <c r="G15" s="23" t="s">
        <v>170</v>
      </c>
      <c r="H15" s="22">
        <v>997690.07</v>
      </c>
      <c r="I15" s="22">
        <v>997690.07</v>
      </c>
      <c r="J15" s="22">
        <v>249422.52</v>
      </c>
      <c r="K15" s="22"/>
      <c r="L15" s="22">
        <v>748267.55</v>
      </c>
      <c r="M15" s="22"/>
      <c r="N15" s="22"/>
      <c r="O15" s="22"/>
      <c r="P15" s="22"/>
      <c r="Q15" s="22"/>
      <c r="R15" s="22"/>
      <c r="S15" s="22"/>
      <c r="T15" s="22"/>
      <c r="U15" s="22"/>
      <c r="V15" s="22"/>
      <c r="W15" s="22"/>
    </row>
    <row r="16" ht="31.4" customHeight="1" spans="1:23">
      <c r="A16" s="116" t="s">
        <v>46</v>
      </c>
      <c r="B16" s="110" t="s">
        <v>163</v>
      </c>
      <c r="C16" s="23" t="s">
        <v>164</v>
      </c>
      <c r="D16" s="23" t="s">
        <v>75</v>
      </c>
      <c r="E16" s="23" t="s">
        <v>76</v>
      </c>
      <c r="F16" s="23" t="s">
        <v>171</v>
      </c>
      <c r="G16" s="23" t="s">
        <v>172</v>
      </c>
      <c r="H16" s="22">
        <v>449600</v>
      </c>
      <c r="I16" s="22">
        <v>449600</v>
      </c>
      <c r="J16" s="22">
        <v>112400</v>
      </c>
      <c r="K16" s="22"/>
      <c r="L16" s="22">
        <v>337200</v>
      </c>
      <c r="M16" s="22"/>
      <c r="N16" s="22"/>
      <c r="O16" s="22"/>
      <c r="P16" s="22"/>
      <c r="Q16" s="22"/>
      <c r="R16" s="22"/>
      <c r="S16" s="22"/>
      <c r="T16" s="22"/>
      <c r="U16" s="22"/>
      <c r="V16" s="22"/>
      <c r="W16" s="22"/>
    </row>
    <row r="17" ht="31.4" customHeight="1" spans="1:23">
      <c r="A17" s="116" t="s">
        <v>46</v>
      </c>
      <c r="B17" s="110" t="s">
        <v>163</v>
      </c>
      <c r="C17" s="23" t="s">
        <v>164</v>
      </c>
      <c r="D17" s="23" t="s">
        <v>77</v>
      </c>
      <c r="E17" s="23" t="s">
        <v>78</v>
      </c>
      <c r="F17" s="23" t="s">
        <v>173</v>
      </c>
      <c r="G17" s="23" t="s">
        <v>174</v>
      </c>
      <c r="H17" s="22">
        <v>774381.25</v>
      </c>
      <c r="I17" s="22">
        <v>774381.25</v>
      </c>
      <c r="J17" s="22">
        <v>193595.31</v>
      </c>
      <c r="K17" s="22"/>
      <c r="L17" s="22">
        <v>580785.94</v>
      </c>
      <c r="M17" s="22"/>
      <c r="N17" s="22"/>
      <c r="O17" s="22"/>
      <c r="P17" s="22"/>
      <c r="Q17" s="22"/>
      <c r="R17" s="22"/>
      <c r="S17" s="22"/>
      <c r="T17" s="22"/>
      <c r="U17" s="22"/>
      <c r="V17" s="22"/>
      <c r="W17" s="22"/>
    </row>
    <row r="18" ht="31.4" customHeight="1" spans="1:23">
      <c r="A18" s="116" t="s">
        <v>46</v>
      </c>
      <c r="B18" s="110" t="s">
        <v>163</v>
      </c>
      <c r="C18" s="23" t="s">
        <v>164</v>
      </c>
      <c r="D18" s="23" t="s">
        <v>79</v>
      </c>
      <c r="E18" s="23" t="s">
        <v>80</v>
      </c>
      <c r="F18" s="23" t="s">
        <v>167</v>
      </c>
      <c r="G18" s="23" t="s">
        <v>168</v>
      </c>
      <c r="H18" s="22">
        <v>57330</v>
      </c>
      <c r="I18" s="22">
        <v>57330</v>
      </c>
      <c r="J18" s="22">
        <v>57330</v>
      </c>
      <c r="K18" s="22"/>
      <c r="L18" s="22"/>
      <c r="M18" s="22"/>
      <c r="N18" s="22"/>
      <c r="O18" s="22"/>
      <c r="P18" s="22"/>
      <c r="Q18" s="22"/>
      <c r="R18" s="22"/>
      <c r="S18" s="22"/>
      <c r="T18" s="22"/>
      <c r="U18" s="22"/>
      <c r="V18" s="22"/>
      <c r="W18" s="22"/>
    </row>
    <row r="19" ht="31.4" customHeight="1" spans="1:23">
      <c r="A19" s="116" t="s">
        <v>46</v>
      </c>
      <c r="B19" s="110" t="s">
        <v>175</v>
      </c>
      <c r="C19" s="23" t="s">
        <v>86</v>
      </c>
      <c r="D19" s="23" t="s">
        <v>85</v>
      </c>
      <c r="E19" s="23" t="s">
        <v>86</v>
      </c>
      <c r="F19" s="23" t="s">
        <v>176</v>
      </c>
      <c r="G19" s="23" t="s">
        <v>86</v>
      </c>
      <c r="H19" s="22">
        <v>1224704.51</v>
      </c>
      <c r="I19" s="22">
        <v>1224704.51</v>
      </c>
      <c r="J19" s="22">
        <v>306176.13</v>
      </c>
      <c r="K19" s="22"/>
      <c r="L19" s="22">
        <v>918528.38</v>
      </c>
      <c r="M19" s="22"/>
      <c r="N19" s="22"/>
      <c r="O19" s="22"/>
      <c r="P19" s="22"/>
      <c r="Q19" s="22"/>
      <c r="R19" s="22"/>
      <c r="S19" s="22"/>
      <c r="T19" s="22"/>
      <c r="U19" s="22"/>
      <c r="V19" s="22"/>
      <c r="W19" s="22"/>
    </row>
    <row r="20" ht="31.4" customHeight="1" spans="1:23">
      <c r="A20" s="116" t="s">
        <v>46</v>
      </c>
      <c r="B20" s="110" t="s">
        <v>177</v>
      </c>
      <c r="C20" s="23" t="s">
        <v>178</v>
      </c>
      <c r="D20" s="23" t="s">
        <v>91</v>
      </c>
      <c r="E20" s="23" t="s">
        <v>92</v>
      </c>
      <c r="F20" s="23" t="s">
        <v>179</v>
      </c>
      <c r="G20" s="23" t="s">
        <v>180</v>
      </c>
      <c r="H20" s="22">
        <v>40000</v>
      </c>
      <c r="I20" s="22">
        <v>40000</v>
      </c>
      <c r="J20" s="22"/>
      <c r="K20" s="22"/>
      <c r="L20" s="22">
        <v>40000</v>
      </c>
      <c r="M20" s="22"/>
      <c r="N20" s="22"/>
      <c r="O20" s="22"/>
      <c r="P20" s="22"/>
      <c r="Q20" s="22"/>
      <c r="R20" s="22"/>
      <c r="S20" s="22"/>
      <c r="T20" s="22"/>
      <c r="U20" s="22"/>
      <c r="V20" s="22"/>
      <c r="W20" s="22"/>
    </row>
    <row r="21" ht="31.4" customHeight="1" spans="1:23">
      <c r="A21" s="116" t="s">
        <v>46</v>
      </c>
      <c r="B21" s="110" t="s">
        <v>181</v>
      </c>
      <c r="C21" s="23" t="s">
        <v>136</v>
      </c>
      <c r="D21" s="23" t="s">
        <v>91</v>
      </c>
      <c r="E21" s="23" t="s">
        <v>92</v>
      </c>
      <c r="F21" s="23" t="s">
        <v>182</v>
      </c>
      <c r="G21" s="23" t="s">
        <v>136</v>
      </c>
      <c r="H21" s="22">
        <v>35000</v>
      </c>
      <c r="I21" s="22">
        <v>35000</v>
      </c>
      <c r="J21" s="22">
        <v>8750</v>
      </c>
      <c r="K21" s="22"/>
      <c r="L21" s="22">
        <v>26250</v>
      </c>
      <c r="M21" s="22"/>
      <c r="N21" s="22"/>
      <c r="O21" s="22"/>
      <c r="P21" s="22"/>
      <c r="Q21" s="22"/>
      <c r="R21" s="22"/>
      <c r="S21" s="22"/>
      <c r="T21" s="22"/>
      <c r="U21" s="22"/>
      <c r="V21" s="22"/>
      <c r="W21" s="22"/>
    </row>
    <row r="22" ht="31.4" customHeight="1" spans="1:23">
      <c r="A22" s="116" t="s">
        <v>46</v>
      </c>
      <c r="B22" s="110" t="s">
        <v>183</v>
      </c>
      <c r="C22" s="23" t="s">
        <v>184</v>
      </c>
      <c r="D22" s="23" t="s">
        <v>91</v>
      </c>
      <c r="E22" s="23" t="s">
        <v>92</v>
      </c>
      <c r="F22" s="23" t="s">
        <v>185</v>
      </c>
      <c r="G22" s="23" t="s">
        <v>186</v>
      </c>
      <c r="H22" s="22">
        <v>871290</v>
      </c>
      <c r="I22" s="22">
        <v>871290</v>
      </c>
      <c r="J22" s="22">
        <v>217822.5</v>
      </c>
      <c r="K22" s="22"/>
      <c r="L22" s="22">
        <v>653467.5</v>
      </c>
      <c r="M22" s="22"/>
      <c r="N22" s="22"/>
      <c r="O22" s="22"/>
      <c r="P22" s="22"/>
      <c r="Q22" s="22"/>
      <c r="R22" s="22"/>
      <c r="S22" s="22"/>
      <c r="T22" s="22"/>
      <c r="U22" s="22"/>
      <c r="V22" s="22"/>
      <c r="W22" s="22"/>
    </row>
    <row r="23" ht="31.4" customHeight="1" spans="1:23">
      <c r="A23" s="116" t="s">
        <v>46</v>
      </c>
      <c r="B23" s="110" t="s">
        <v>187</v>
      </c>
      <c r="C23" s="23" t="s">
        <v>188</v>
      </c>
      <c r="D23" s="23" t="s">
        <v>91</v>
      </c>
      <c r="E23" s="23" t="s">
        <v>92</v>
      </c>
      <c r="F23" s="23" t="s">
        <v>189</v>
      </c>
      <c r="G23" s="23" t="s">
        <v>188</v>
      </c>
      <c r="H23" s="22">
        <v>202473.74</v>
      </c>
      <c r="I23" s="22">
        <v>202473.74</v>
      </c>
      <c r="J23" s="22">
        <v>50618.44</v>
      </c>
      <c r="K23" s="22"/>
      <c r="L23" s="22">
        <v>151855.3</v>
      </c>
      <c r="M23" s="22"/>
      <c r="N23" s="22"/>
      <c r="O23" s="22"/>
      <c r="P23" s="22"/>
      <c r="Q23" s="22"/>
      <c r="R23" s="22"/>
      <c r="S23" s="22"/>
      <c r="T23" s="22"/>
      <c r="U23" s="22"/>
      <c r="V23" s="22"/>
      <c r="W23" s="22"/>
    </row>
    <row r="24" ht="31.4" customHeight="1" spans="1:23">
      <c r="A24" s="116" t="s">
        <v>46</v>
      </c>
      <c r="B24" s="110" t="s">
        <v>190</v>
      </c>
      <c r="C24" s="23" t="s">
        <v>191</v>
      </c>
      <c r="D24" s="23" t="s">
        <v>64</v>
      </c>
      <c r="E24" s="23" t="s">
        <v>65</v>
      </c>
      <c r="F24" s="23" t="s">
        <v>192</v>
      </c>
      <c r="G24" s="23" t="s">
        <v>193</v>
      </c>
      <c r="H24" s="22">
        <v>55980</v>
      </c>
      <c r="I24" s="22">
        <v>55980</v>
      </c>
      <c r="J24" s="22">
        <v>13995</v>
      </c>
      <c r="K24" s="22"/>
      <c r="L24" s="22">
        <v>41985</v>
      </c>
      <c r="M24" s="22"/>
      <c r="N24" s="22"/>
      <c r="O24" s="22"/>
      <c r="P24" s="22"/>
      <c r="Q24" s="22"/>
      <c r="R24" s="22"/>
      <c r="S24" s="22"/>
      <c r="T24" s="22"/>
      <c r="U24" s="22"/>
      <c r="V24" s="22"/>
      <c r="W24" s="22"/>
    </row>
    <row r="25" ht="31.4" customHeight="1" spans="1:23">
      <c r="A25" s="116" t="s">
        <v>46</v>
      </c>
      <c r="B25" s="110" t="s">
        <v>190</v>
      </c>
      <c r="C25" s="23" t="s">
        <v>191</v>
      </c>
      <c r="D25" s="23" t="s">
        <v>91</v>
      </c>
      <c r="E25" s="23" t="s">
        <v>92</v>
      </c>
      <c r="F25" s="23" t="s">
        <v>194</v>
      </c>
      <c r="G25" s="23" t="s">
        <v>195</v>
      </c>
      <c r="H25" s="22">
        <v>75700.15</v>
      </c>
      <c r="I25" s="22">
        <v>75700.15</v>
      </c>
      <c r="J25" s="22"/>
      <c r="K25" s="22"/>
      <c r="L25" s="22">
        <v>75700.15</v>
      </c>
      <c r="M25" s="22"/>
      <c r="N25" s="22"/>
      <c r="O25" s="22"/>
      <c r="P25" s="22"/>
      <c r="Q25" s="22"/>
      <c r="R25" s="22"/>
      <c r="S25" s="22"/>
      <c r="T25" s="22"/>
      <c r="U25" s="22"/>
      <c r="V25" s="22"/>
      <c r="W25" s="22"/>
    </row>
    <row r="26" ht="31.4" customHeight="1" spans="1:23">
      <c r="A26" s="116" t="s">
        <v>46</v>
      </c>
      <c r="B26" s="110" t="s">
        <v>190</v>
      </c>
      <c r="C26" s="23" t="s">
        <v>191</v>
      </c>
      <c r="D26" s="23" t="s">
        <v>91</v>
      </c>
      <c r="E26" s="23" t="s">
        <v>92</v>
      </c>
      <c r="F26" s="23" t="s">
        <v>196</v>
      </c>
      <c r="G26" s="23" t="s">
        <v>197</v>
      </c>
      <c r="H26" s="22">
        <v>2000</v>
      </c>
      <c r="I26" s="22">
        <v>2000</v>
      </c>
      <c r="J26" s="22"/>
      <c r="K26" s="22"/>
      <c r="L26" s="22">
        <v>2000</v>
      </c>
      <c r="M26" s="22"/>
      <c r="N26" s="22"/>
      <c r="O26" s="22"/>
      <c r="P26" s="22"/>
      <c r="Q26" s="22"/>
      <c r="R26" s="22"/>
      <c r="S26" s="22"/>
      <c r="T26" s="22"/>
      <c r="U26" s="22"/>
      <c r="V26" s="22"/>
      <c r="W26" s="22"/>
    </row>
    <row r="27" ht="31.4" customHeight="1" spans="1:23">
      <c r="A27" s="116" t="s">
        <v>46</v>
      </c>
      <c r="B27" s="110" t="s">
        <v>190</v>
      </c>
      <c r="C27" s="23" t="s">
        <v>191</v>
      </c>
      <c r="D27" s="23" t="s">
        <v>91</v>
      </c>
      <c r="E27" s="23" t="s">
        <v>92</v>
      </c>
      <c r="F27" s="23" t="s">
        <v>198</v>
      </c>
      <c r="G27" s="23" t="s">
        <v>199</v>
      </c>
      <c r="H27" s="22">
        <v>50000</v>
      </c>
      <c r="I27" s="22">
        <v>50000</v>
      </c>
      <c r="J27" s="22">
        <v>12500</v>
      </c>
      <c r="K27" s="22"/>
      <c r="L27" s="22">
        <v>37500</v>
      </c>
      <c r="M27" s="22"/>
      <c r="N27" s="22"/>
      <c r="O27" s="22"/>
      <c r="P27" s="22"/>
      <c r="Q27" s="22"/>
      <c r="R27" s="22"/>
      <c r="S27" s="22"/>
      <c r="T27" s="22"/>
      <c r="U27" s="22"/>
      <c r="V27" s="22"/>
      <c r="W27" s="22"/>
    </row>
    <row r="28" ht="31.4" customHeight="1" spans="1:23">
      <c r="A28" s="116" t="s">
        <v>46</v>
      </c>
      <c r="B28" s="110" t="s">
        <v>190</v>
      </c>
      <c r="C28" s="23" t="s">
        <v>191</v>
      </c>
      <c r="D28" s="23" t="s">
        <v>91</v>
      </c>
      <c r="E28" s="23" t="s">
        <v>92</v>
      </c>
      <c r="F28" s="23" t="s">
        <v>200</v>
      </c>
      <c r="G28" s="23" t="s">
        <v>201</v>
      </c>
      <c r="H28" s="22">
        <v>110000</v>
      </c>
      <c r="I28" s="22">
        <v>110000</v>
      </c>
      <c r="J28" s="22">
        <v>27500</v>
      </c>
      <c r="K28" s="22"/>
      <c r="L28" s="22">
        <v>82500</v>
      </c>
      <c r="M28" s="22"/>
      <c r="N28" s="22"/>
      <c r="O28" s="22"/>
      <c r="P28" s="22"/>
      <c r="Q28" s="22"/>
      <c r="R28" s="22"/>
      <c r="S28" s="22"/>
      <c r="T28" s="22"/>
      <c r="U28" s="22"/>
      <c r="V28" s="22"/>
      <c r="W28" s="22"/>
    </row>
    <row r="29" ht="31.4" customHeight="1" spans="1:23">
      <c r="A29" s="116" t="s">
        <v>46</v>
      </c>
      <c r="B29" s="110" t="s">
        <v>190</v>
      </c>
      <c r="C29" s="23" t="s">
        <v>191</v>
      </c>
      <c r="D29" s="23" t="s">
        <v>91</v>
      </c>
      <c r="E29" s="23" t="s">
        <v>92</v>
      </c>
      <c r="F29" s="23" t="s">
        <v>202</v>
      </c>
      <c r="G29" s="23" t="s">
        <v>203</v>
      </c>
      <c r="H29" s="22">
        <v>40000</v>
      </c>
      <c r="I29" s="22">
        <v>40000</v>
      </c>
      <c r="J29" s="22">
        <v>10000</v>
      </c>
      <c r="K29" s="22"/>
      <c r="L29" s="22">
        <v>30000</v>
      </c>
      <c r="M29" s="22"/>
      <c r="N29" s="22"/>
      <c r="O29" s="22"/>
      <c r="P29" s="22"/>
      <c r="Q29" s="22"/>
      <c r="R29" s="22"/>
      <c r="S29" s="22"/>
      <c r="T29" s="22"/>
      <c r="U29" s="22"/>
      <c r="V29" s="22"/>
      <c r="W29" s="22"/>
    </row>
    <row r="30" ht="31.4" customHeight="1" spans="1:23">
      <c r="A30" s="116" t="s">
        <v>46</v>
      </c>
      <c r="B30" s="110" t="s">
        <v>190</v>
      </c>
      <c r="C30" s="23" t="s">
        <v>191</v>
      </c>
      <c r="D30" s="23" t="s">
        <v>91</v>
      </c>
      <c r="E30" s="23" t="s">
        <v>92</v>
      </c>
      <c r="F30" s="23" t="s">
        <v>204</v>
      </c>
      <c r="G30" s="23" t="s">
        <v>205</v>
      </c>
      <c r="H30" s="22">
        <v>900000</v>
      </c>
      <c r="I30" s="22">
        <v>900000</v>
      </c>
      <c r="J30" s="22"/>
      <c r="K30" s="22"/>
      <c r="L30" s="22">
        <v>900000</v>
      </c>
      <c r="M30" s="22"/>
      <c r="N30" s="22"/>
      <c r="O30" s="22"/>
      <c r="P30" s="22"/>
      <c r="Q30" s="22"/>
      <c r="R30" s="22"/>
      <c r="S30" s="22"/>
      <c r="T30" s="22"/>
      <c r="U30" s="22"/>
      <c r="V30" s="22"/>
      <c r="W30" s="22"/>
    </row>
    <row r="31" ht="31.4" customHeight="1" spans="1:23">
      <c r="A31" s="116" t="s">
        <v>46</v>
      </c>
      <c r="B31" s="110" t="s">
        <v>190</v>
      </c>
      <c r="C31" s="23" t="s">
        <v>191</v>
      </c>
      <c r="D31" s="23" t="s">
        <v>91</v>
      </c>
      <c r="E31" s="23" t="s">
        <v>92</v>
      </c>
      <c r="F31" s="23" t="s">
        <v>206</v>
      </c>
      <c r="G31" s="23" t="s">
        <v>207</v>
      </c>
      <c r="H31" s="22">
        <v>30000</v>
      </c>
      <c r="I31" s="22">
        <v>30000</v>
      </c>
      <c r="J31" s="22">
        <v>7500</v>
      </c>
      <c r="K31" s="22"/>
      <c r="L31" s="22">
        <v>22500</v>
      </c>
      <c r="M31" s="22"/>
      <c r="N31" s="22"/>
      <c r="O31" s="22"/>
      <c r="P31" s="22"/>
      <c r="Q31" s="22"/>
      <c r="R31" s="22"/>
      <c r="S31" s="22"/>
      <c r="T31" s="22"/>
      <c r="U31" s="22"/>
      <c r="V31" s="22"/>
      <c r="W31" s="22"/>
    </row>
    <row r="32" ht="31.4" customHeight="1" spans="1:23">
      <c r="A32" s="116" t="s">
        <v>46</v>
      </c>
      <c r="B32" s="110" t="s">
        <v>190</v>
      </c>
      <c r="C32" s="23" t="s">
        <v>191</v>
      </c>
      <c r="D32" s="23" t="s">
        <v>91</v>
      </c>
      <c r="E32" s="23" t="s">
        <v>92</v>
      </c>
      <c r="F32" s="23" t="s">
        <v>208</v>
      </c>
      <c r="G32" s="23" t="s">
        <v>209</v>
      </c>
      <c r="H32" s="22">
        <v>10000</v>
      </c>
      <c r="I32" s="22">
        <v>10000</v>
      </c>
      <c r="J32" s="22">
        <v>2500</v>
      </c>
      <c r="K32" s="22"/>
      <c r="L32" s="22">
        <v>7500</v>
      </c>
      <c r="M32" s="22"/>
      <c r="N32" s="22"/>
      <c r="O32" s="22"/>
      <c r="P32" s="22"/>
      <c r="Q32" s="22"/>
      <c r="R32" s="22"/>
      <c r="S32" s="22"/>
      <c r="T32" s="22"/>
      <c r="U32" s="22"/>
      <c r="V32" s="22"/>
      <c r="W32" s="22"/>
    </row>
    <row r="33" ht="31.4" customHeight="1" spans="1:23">
      <c r="A33" s="116" t="s">
        <v>46</v>
      </c>
      <c r="B33" s="110" t="s">
        <v>190</v>
      </c>
      <c r="C33" s="23" t="s">
        <v>191</v>
      </c>
      <c r="D33" s="23" t="s">
        <v>91</v>
      </c>
      <c r="E33" s="23" t="s">
        <v>92</v>
      </c>
      <c r="F33" s="23" t="s">
        <v>210</v>
      </c>
      <c r="G33" s="23" t="s">
        <v>211</v>
      </c>
      <c r="H33" s="22">
        <v>177820</v>
      </c>
      <c r="I33" s="22">
        <v>177820</v>
      </c>
      <c r="J33" s="22">
        <v>44455</v>
      </c>
      <c r="K33" s="22"/>
      <c r="L33" s="22">
        <v>133365</v>
      </c>
      <c r="M33" s="22"/>
      <c r="N33" s="22"/>
      <c r="O33" s="22"/>
      <c r="P33" s="22"/>
      <c r="Q33" s="22"/>
      <c r="R33" s="22"/>
      <c r="S33" s="22"/>
      <c r="T33" s="22"/>
      <c r="U33" s="22"/>
      <c r="V33" s="22"/>
      <c r="W33" s="22"/>
    </row>
    <row r="34" ht="31.4" customHeight="1" spans="1:23">
      <c r="A34" s="116" t="s">
        <v>46</v>
      </c>
      <c r="B34" s="110" t="s">
        <v>190</v>
      </c>
      <c r="C34" s="23" t="s">
        <v>191</v>
      </c>
      <c r="D34" s="23" t="s">
        <v>91</v>
      </c>
      <c r="E34" s="23" t="s">
        <v>92</v>
      </c>
      <c r="F34" s="23" t="s">
        <v>212</v>
      </c>
      <c r="G34" s="23" t="s">
        <v>213</v>
      </c>
      <c r="H34" s="22">
        <v>10000</v>
      </c>
      <c r="I34" s="22">
        <v>10000</v>
      </c>
      <c r="J34" s="22">
        <v>2500</v>
      </c>
      <c r="K34" s="22"/>
      <c r="L34" s="22">
        <v>7500</v>
      </c>
      <c r="M34" s="22"/>
      <c r="N34" s="22"/>
      <c r="O34" s="22"/>
      <c r="P34" s="22"/>
      <c r="Q34" s="22"/>
      <c r="R34" s="22"/>
      <c r="S34" s="22"/>
      <c r="T34" s="22"/>
      <c r="U34" s="22"/>
      <c r="V34" s="22"/>
      <c r="W34" s="22"/>
    </row>
    <row r="35" ht="31.4" customHeight="1" spans="1:23">
      <c r="A35" s="116" t="s">
        <v>46</v>
      </c>
      <c r="B35" s="110" t="s">
        <v>190</v>
      </c>
      <c r="C35" s="23" t="s">
        <v>191</v>
      </c>
      <c r="D35" s="23" t="s">
        <v>91</v>
      </c>
      <c r="E35" s="23" t="s">
        <v>92</v>
      </c>
      <c r="F35" s="23" t="s">
        <v>214</v>
      </c>
      <c r="G35" s="23" t="s">
        <v>215</v>
      </c>
      <c r="H35" s="22">
        <v>202473.74</v>
      </c>
      <c r="I35" s="22">
        <v>202473.74</v>
      </c>
      <c r="J35" s="22">
        <v>50618.44</v>
      </c>
      <c r="K35" s="22"/>
      <c r="L35" s="22">
        <v>151855.3</v>
      </c>
      <c r="M35" s="22"/>
      <c r="N35" s="22"/>
      <c r="O35" s="22"/>
      <c r="P35" s="22"/>
      <c r="Q35" s="22"/>
      <c r="R35" s="22"/>
      <c r="S35" s="22"/>
      <c r="T35" s="22"/>
      <c r="U35" s="22"/>
      <c r="V35" s="22"/>
      <c r="W35" s="22"/>
    </row>
    <row r="36" ht="31.4" customHeight="1" spans="1:23">
      <c r="A36" s="116" t="s">
        <v>46</v>
      </c>
      <c r="B36" s="110" t="s">
        <v>190</v>
      </c>
      <c r="C36" s="23" t="s">
        <v>191</v>
      </c>
      <c r="D36" s="23" t="s">
        <v>91</v>
      </c>
      <c r="E36" s="23" t="s">
        <v>92</v>
      </c>
      <c r="F36" s="23" t="s">
        <v>185</v>
      </c>
      <c r="G36" s="23" t="s">
        <v>186</v>
      </c>
      <c r="H36" s="22">
        <v>82980</v>
      </c>
      <c r="I36" s="22">
        <v>82980</v>
      </c>
      <c r="J36" s="22">
        <v>20745</v>
      </c>
      <c r="K36" s="22"/>
      <c r="L36" s="22">
        <v>62235</v>
      </c>
      <c r="M36" s="22"/>
      <c r="N36" s="22"/>
      <c r="O36" s="22"/>
      <c r="P36" s="22"/>
      <c r="Q36" s="22"/>
      <c r="R36" s="22"/>
      <c r="S36" s="22"/>
      <c r="T36" s="22"/>
      <c r="U36" s="22"/>
      <c r="V36" s="22"/>
      <c r="W36" s="22"/>
    </row>
    <row r="37" ht="31.4" customHeight="1" spans="1:23">
      <c r="A37" s="116" t="s">
        <v>46</v>
      </c>
      <c r="B37" s="110" t="s">
        <v>190</v>
      </c>
      <c r="C37" s="23" t="s">
        <v>191</v>
      </c>
      <c r="D37" s="23" t="s">
        <v>91</v>
      </c>
      <c r="E37" s="23" t="s">
        <v>92</v>
      </c>
      <c r="F37" s="23" t="s">
        <v>192</v>
      </c>
      <c r="G37" s="23" t="s">
        <v>193</v>
      </c>
      <c r="H37" s="22">
        <v>229120</v>
      </c>
      <c r="I37" s="22">
        <v>229120</v>
      </c>
      <c r="J37" s="22">
        <v>57280</v>
      </c>
      <c r="K37" s="22"/>
      <c r="L37" s="22">
        <v>171840</v>
      </c>
      <c r="M37" s="22"/>
      <c r="N37" s="22"/>
      <c r="O37" s="22"/>
      <c r="P37" s="22"/>
      <c r="Q37" s="22"/>
      <c r="R37" s="22"/>
      <c r="S37" s="22"/>
      <c r="T37" s="22"/>
      <c r="U37" s="22"/>
      <c r="V37" s="22"/>
      <c r="W37" s="22"/>
    </row>
    <row r="38" ht="31.4" customHeight="1" spans="1:23">
      <c r="A38" s="116" t="s">
        <v>46</v>
      </c>
      <c r="B38" s="110" t="s">
        <v>216</v>
      </c>
      <c r="C38" s="23" t="s">
        <v>217</v>
      </c>
      <c r="D38" s="23" t="s">
        <v>91</v>
      </c>
      <c r="E38" s="23" t="s">
        <v>92</v>
      </c>
      <c r="F38" s="23" t="s">
        <v>161</v>
      </c>
      <c r="G38" s="23" t="s">
        <v>162</v>
      </c>
      <c r="H38" s="22">
        <v>2202606</v>
      </c>
      <c r="I38" s="22">
        <v>2202606</v>
      </c>
      <c r="J38" s="22">
        <v>550651.5</v>
      </c>
      <c r="K38" s="22"/>
      <c r="L38" s="22">
        <v>1651954.5</v>
      </c>
      <c r="M38" s="22"/>
      <c r="N38" s="22"/>
      <c r="O38" s="22"/>
      <c r="P38" s="22"/>
      <c r="Q38" s="22"/>
      <c r="R38" s="22"/>
      <c r="S38" s="22"/>
      <c r="T38" s="22"/>
      <c r="U38" s="22"/>
      <c r="V38" s="22"/>
      <c r="W38" s="22"/>
    </row>
    <row r="39" ht="18.75" customHeight="1" spans="1:23">
      <c r="A39" s="31" t="s">
        <v>107</v>
      </c>
      <c r="B39" s="32"/>
      <c r="C39" s="32"/>
      <c r="D39" s="32"/>
      <c r="E39" s="32"/>
      <c r="F39" s="32"/>
      <c r="G39" s="33"/>
      <c r="H39" s="22">
        <v>18774004.47</v>
      </c>
      <c r="I39" s="22">
        <v>18774004.47</v>
      </c>
      <c r="J39" s="22">
        <v>4482073.6</v>
      </c>
      <c r="K39" s="22"/>
      <c r="L39" s="22">
        <v>14291930.87</v>
      </c>
      <c r="M39" s="22"/>
      <c r="N39" s="22"/>
      <c r="O39" s="22"/>
      <c r="P39" s="22"/>
      <c r="Q39" s="22"/>
      <c r="R39" s="22"/>
      <c r="S39" s="22"/>
      <c r="T39" s="22"/>
      <c r="U39" s="22"/>
      <c r="V39" s="22"/>
      <c r="W39" s="22"/>
    </row>
  </sheetData>
  <mergeCells count="30">
    <mergeCell ref="A2:W2"/>
    <mergeCell ref="A3:G3"/>
    <mergeCell ref="H4:W4"/>
    <mergeCell ref="I5:M5"/>
    <mergeCell ref="N5:P5"/>
    <mergeCell ref="R5:W5"/>
    <mergeCell ref="A39:G39"/>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rintOptions horizontalCentered="1"/>
  <pageMargins left="0.700694444444445" right="0.700694444444445" top="0.747916666666667" bottom="0.751388888888889" header="0.314583333333333" footer="0.298611111111111"/>
  <pageSetup paperSize="9" scale="46"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55"/>
  <sheetViews>
    <sheetView showZeros="0" zoomScale="50" zoomScaleNormal="50" workbookViewId="0">
      <selection activeCell="AE7" sqref="AE7"/>
    </sheetView>
  </sheetViews>
  <sheetFormatPr defaultColWidth="9.17592592592593" defaultRowHeight="14.25" customHeight="1"/>
  <cols>
    <col min="1" max="1" width="8.44444444444444" customWidth="1"/>
    <col min="2" max="2" width="14.3796296296296" customWidth="1"/>
    <col min="3" max="3" width="24.0277777777778" customWidth="1"/>
    <col min="4" max="4" width="16.6944444444444" customWidth="1"/>
    <col min="5" max="5" width="7.94444444444444" customWidth="1"/>
    <col min="6" max="6" width="12.962962962963" customWidth="1"/>
    <col min="7" max="7" width="7.62037037037037" customWidth="1"/>
    <col min="8" max="8" width="9.91666666666667" customWidth="1"/>
    <col min="9" max="10" width="14.1759259259259" customWidth="1"/>
    <col min="11" max="11" width="13.0740740740741" customWidth="1"/>
    <col min="12" max="12" width="7.5462962962963" customWidth="1"/>
    <col min="13" max="13" width="7.32407407407407" customWidth="1"/>
    <col min="14" max="14" width="12.8703703703704" customWidth="1"/>
    <col min="15" max="16" width="7.5462962962963" customWidth="1"/>
    <col min="17" max="17" width="7" customWidth="1"/>
    <col min="18" max="18" width="9.25" customWidth="1"/>
    <col min="19" max="19" width="7" customWidth="1"/>
    <col min="20" max="20" width="8.11111111111111" customWidth="1"/>
    <col min="21" max="21" width="10.6666666666667" customWidth="1"/>
    <col min="22" max="22" width="7.49074074074074" customWidth="1"/>
    <col min="23" max="23" width="5.77777777777778" customWidth="1"/>
  </cols>
  <sheetData>
    <row r="1" ht="13.5" customHeight="1" spans="5:23">
      <c r="E1" s="1"/>
      <c r="F1" s="1"/>
      <c r="G1" s="1"/>
      <c r="H1" s="1"/>
      <c r="U1" s="114"/>
      <c r="W1" s="57" t="s">
        <v>218</v>
      </c>
    </row>
    <row r="2" ht="27.75" customHeight="1" spans="1:23">
      <c r="A2" s="28" t="s">
        <v>219</v>
      </c>
      <c r="B2" s="28"/>
      <c r="C2" s="28"/>
      <c r="D2" s="28"/>
      <c r="E2" s="28"/>
      <c r="F2" s="28"/>
      <c r="G2" s="28"/>
      <c r="H2" s="28"/>
      <c r="I2" s="28"/>
      <c r="J2" s="28"/>
      <c r="K2" s="28"/>
      <c r="L2" s="28"/>
      <c r="M2" s="28"/>
      <c r="N2" s="28"/>
      <c r="O2" s="28"/>
      <c r="P2" s="28"/>
      <c r="Q2" s="28"/>
      <c r="R2" s="28"/>
      <c r="S2" s="28"/>
      <c r="T2" s="28"/>
      <c r="U2" s="28"/>
      <c r="V2" s="28"/>
      <c r="W2" s="28"/>
    </row>
    <row r="3" ht="13.5" customHeight="1" spans="1:23">
      <c r="A3" s="179" t="str">
        <f t="shared" ref="A3:B3" si="0">"单位名称："&amp;"云南省粮食和物资储备局"</f>
        <v>单位名称：云南省粮食和物资储备局</v>
      </c>
      <c r="B3" s="180" t="str">
        <f t="shared" si="0"/>
        <v>单位名称：云南省粮食和物资储备局</v>
      </c>
      <c r="C3" s="109"/>
      <c r="D3" s="109"/>
      <c r="E3" s="109"/>
      <c r="F3" s="109"/>
      <c r="G3" s="109"/>
      <c r="H3" s="109"/>
      <c r="I3" s="109"/>
      <c r="J3" s="6"/>
      <c r="K3" s="6"/>
      <c r="L3" s="6"/>
      <c r="M3" s="6"/>
      <c r="N3" s="6"/>
      <c r="O3" s="6"/>
      <c r="P3" s="6"/>
      <c r="Q3" s="6"/>
      <c r="U3" s="114"/>
      <c r="W3" s="105" t="s">
        <v>132</v>
      </c>
    </row>
    <row r="4" ht="21.75" customHeight="1" spans="1:23">
      <c r="A4" s="8" t="s">
        <v>220</v>
      </c>
      <c r="B4" s="8" t="s">
        <v>142</v>
      </c>
      <c r="C4" s="8" t="s">
        <v>143</v>
      </c>
      <c r="D4" s="8" t="s">
        <v>221</v>
      </c>
      <c r="E4" s="9" t="s">
        <v>144</v>
      </c>
      <c r="F4" s="9" t="s">
        <v>145</v>
      </c>
      <c r="G4" s="9" t="s">
        <v>146</v>
      </c>
      <c r="H4" s="9" t="s">
        <v>147</v>
      </c>
      <c r="I4" s="64" t="s">
        <v>31</v>
      </c>
      <c r="J4" s="64" t="s">
        <v>222</v>
      </c>
      <c r="K4" s="64"/>
      <c r="L4" s="64"/>
      <c r="M4" s="64"/>
      <c r="N4" s="111" t="s">
        <v>149</v>
      </c>
      <c r="O4" s="111"/>
      <c r="P4" s="111"/>
      <c r="Q4" s="9" t="s">
        <v>37</v>
      </c>
      <c r="R4" s="10" t="s">
        <v>52</v>
      </c>
      <c r="S4" s="11"/>
      <c r="T4" s="11"/>
      <c r="U4" s="11"/>
      <c r="V4" s="11"/>
      <c r="W4" s="12"/>
    </row>
    <row r="5" ht="21.75" customHeight="1" spans="1:23">
      <c r="A5" s="13"/>
      <c r="B5" s="13"/>
      <c r="C5" s="13"/>
      <c r="D5" s="13"/>
      <c r="E5" s="14"/>
      <c r="F5" s="14"/>
      <c r="G5" s="14"/>
      <c r="H5" s="14"/>
      <c r="I5" s="64"/>
      <c r="J5" s="48" t="s">
        <v>34</v>
      </c>
      <c r="K5" s="48"/>
      <c r="L5" s="48" t="s">
        <v>35</v>
      </c>
      <c r="M5" s="48" t="s">
        <v>36</v>
      </c>
      <c r="N5" s="112" t="s">
        <v>34</v>
      </c>
      <c r="O5" s="112" t="s">
        <v>35</v>
      </c>
      <c r="P5" s="112" t="s">
        <v>36</v>
      </c>
      <c r="Q5" s="14"/>
      <c r="R5" s="9" t="s">
        <v>33</v>
      </c>
      <c r="S5" s="9" t="s">
        <v>44</v>
      </c>
      <c r="T5" s="9" t="s">
        <v>39</v>
      </c>
      <c r="U5" s="9" t="s">
        <v>40</v>
      </c>
      <c r="V5" s="9" t="s">
        <v>41</v>
      </c>
      <c r="W5" s="9" t="s">
        <v>42</v>
      </c>
    </row>
    <row r="6" ht="40.5" customHeight="1" spans="1:23">
      <c r="A6" s="16"/>
      <c r="B6" s="16"/>
      <c r="C6" s="16"/>
      <c r="D6" s="16"/>
      <c r="E6" s="17"/>
      <c r="F6" s="17"/>
      <c r="G6" s="17"/>
      <c r="H6" s="17"/>
      <c r="I6" s="64"/>
      <c r="J6" s="48" t="s">
        <v>33</v>
      </c>
      <c r="K6" s="48" t="s">
        <v>223</v>
      </c>
      <c r="L6" s="48"/>
      <c r="M6" s="48"/>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10"/>
      <c r="C8" s="23" t="s">
        <v>224</v>
      </c>
      <c r="D8" s="23"/>
      <c r="E8" s="23"/>
      <c r="F8" s="23"/>
      <c r="G8" s="23"/>
      <c r="H8" s="23"/>
      <c r="I8" s="113">
        <v>60000</v>
      </c>
      <c r="J8" s="113"/>
      <c r="K8" s="113"/>
      <c r="L8" s="113"/>
      <c r="M8" s="113"/>
      <c r="N8" s="113">
        <v>60000</v>
      </c>
      <c r="O8" s="113"/>
      <c r="P8" s="113"/>
      <c r="Q8" s="113"/>
      <c r="R8" s="113"/>
      <c r="S8" s="113"/>
      <c r="T8" s="113"/>
      <c r="U8" s="94"/>
      <c r="V8" s="113"/>
      <c r="W8" s="113"/>
    </row>
    <row r="9" ht="32.9" customHeight="1" spans="1:23">
      <c r="A9" s="23" t="s">
        <v>225</v>
      </c>
      <c r="B9" s="110" t="s">
        <v>226</v>
      </c>
      <c r="C9" s="23" t="s">
        <v>224</v>
      </c>
      <c r="D9" s="23" t="s">
        <v>46</v>
      </c>
      <c r="E9" s="23" t="s">
        <v>91</v>
      </c>
      <c r="F9" s="23" t="s">
        <v>92</v>
      </c>
      <c r="G9" s="23" t="s">
        <v>206</v>
      </c>
      <c r="H9" s="23" t="s">
        <v>207</v>
      </c>
      <c r="I9" s="113">
        <v>13200</v>
      </c>
      <c r="J9" s="113"/>
      <c r="K9" s="113"/>
      <c r="L9" s="113"/>
      <c r="M9" s="113"/>
      <c r="N9" s="113">
        <v>13200</v>
      </c>
      <c r="O9" s="113"/>
      <c r="P9" s="113"/>
      <c r="Q9" s="113"/>
      <c r="R9" s="113"/>
      <c r="S9" s="113"/>
      <c r="T9" s="113"/>
      <c r="U9" s="94"/>
      <c r="V9" s="113"/>
      <c r="W9" s="113"/>
    </row>
    <row r="10" ht="32.9" customHeight="1" spans="1:23">
      <c r="A10" s="23" t="s">
        <v>225</v>
      </c>
      <c r="B10" s="110" t="s">
        <v>226</v>
      </c>
      <c r="C10" s="23" t="s">
        <v>224</v>
      </c>
      <c r="D10" s="23" t="s">
        <v>46</v>
      </c>
      <c r="E10" s="23" t="s">
        <v>91</v>
      </c>
      <c r="F10" s="23" t="s">
        <v>92</v>
      </c>
      <c r="G10" s="23" t="s">
        <v>227</v>
      </c>
      <c r="H10" s="23" t="s">
        <v>228</v>
      </c>
      <c r="I10" s="113">
        <v>30000</v>
      </c>
      <c r="J10" s="113"/>
      <c r="K10" s="113"/>
      <c r="L10" s="113"/>
      <c r="M10" s="113"/>
      <c r="N10" s="113">
        <v>30000</v>
      </c>
      <c r="O10" s="113"/>
      <c r="P10" s="113"/>
      <c r="Q10" s="113"/>
      <c r="R10" s="113"/>
      <c r="S10" s="113"/>
      <c r="T10" s="113"/>
      <c r="U10" s="94"/>
      <c r="V10" s="113"/>
      <c r="W10" s="113"/>
    </row>
    <row r="11" ht="32.9" customHeight="1" spans="1:23">
      <c r="A11" s="23" t="s">
        <v>225</v>
      </c>
      <c r="B11" s="110" t="s">
        <v>226</v>
      </c>
      <c r="C11" s="23" t="s">
        <v>224</v>
      </c>
      <c r="D11" s="23" t="s">
        <v>46</v>
      </c>
      <c r="E11" s="23" t="s">
        <v>91</v>
      </c>
      <c r="F11" s="23" t="s">
        <v>92</v>
      </c>
      <c r="G11" s="23" t="s">
        <v>229</v>
      </c>
      <c r="H11" s="23" t="s">
        <v>230</v>
      </c>
      <c r="I11" s="113">
        <v>6000</v>
      </c>
      <c r="J11" s="113"/>
      <c r="K11" s="113"/>
      <c r="L11" s="113"/>
      <c r="M11" s="113"/>
      <c r="N11" s="113">
        <v>6000</v>
      </c>
      <c r="O11" s="113"/>
      <c r="P11" s="113"/>
      <c r="Q11" s="113"/>
      <c r="R11" s="113"/>
      <c r="S11" s="113"/>
      <c r="T11" s="113"/>
      <c r="U11" s="94"/>
      <c r="V11" s="113"/>
      <c r="W11" s="113"/>
    </row>
    <row r="12" ht="32.9" customHeight="1" spans="1:23">
      <c r="A12" s="23" t="s">
        <v>225</v>
      </c>
      <c r="B12" s="110" t="s">
        <v>226</v>
      </c>
      <c r="C12" s="23" t="s">
        <v>224</v>
      </c>
      <c r="D12" s="23" t="s">
        <v>46</v>
      </c>
      <c r="E12" s="23" t="s">
        <v>91</v>
      </c>
      <c r="F12" s="23" t="s">
        <v>92</v>
      </c>
      <c r="G12" s="23" t="s">
        <v>192</v>
      </c>
      <c r="H12" s="23" t="s">
        <v>193</v>
      </c>
      <c r="I12" s="113">
        <v>10800</v>
      </c>
      <c r="J12" s="113"/>
      <c r="K12" s="113"/>
      <c r="L12" s="113"/>
      <c r="M12" s="113"/>
      <c r="N12" s="113">
        <v>10800</v>
      </c>
      <c r="O12" s="113"/>
      <c r="P12" s="113"/>
      <c r="Q12" s="113"/>
      <c r="R12" s="113"/>
      <c r="S12" s="113"/>
      <c r="T12" s="113"/>
      <c r="U12" s="94"/>
      <c r="V12" s="113"/>
      <c r="W12" s="113"/>
    </row>
    <row r="13" ht="32.9" customHeight="1" spans="1:23">
      <c r="A13" s="23"/>
      <c r="B13" s="23"/>
      <c r="C13" s="23" t="s">
        <v>231</v>
      </c>
      <c r="D13" s="23"/>
      <c r="E13" s="23"/>
      <c r="F13" s="23"/>
      <c r="G13" s="23"/>
      <c r="H13" s="23"/>
      <c r="I13" s="113">
        <v>1670000</v>
      </c>
      <c r="J13" s="113">
        <v>1670000</v>
      </c>
      <c r="K13" s="113"/>
      <c r="L13" s="113"/>
      <c r="M13" s="113"/>
      <c r="N13" s="113"/>
      <c r="O13" s="113"/>
      <c r="P13" s="113"/>
      <c r="Q13" s="113"/>
      <c r="R13" s="113"/>
      <c r="S13" s="113"/>
      <c r="T13" s="113"/>
      <c r="U13" s="94"/>
      <c r="V13" s="113"/>
      <c r="W13" s="113"/>
    </row>
    <row r="14" ht="32.9" customHeight="1" spans="1:23">
      <c r="A14" s="23" t="s">
        <v>232</v>
      </c>
      <c r="B14" s="110" t="s">
        <v>233</v>
      </c>
      <c r="C14" s="23" t="s">
        <v>231</v>
      </c>
      <c r="D14" s="23" t="s">
        <v>46</v>
      </c>
      <c r="E14" s="23" t="s">
        <v>101</v>
      </c>
      <c r="F14" s="23" t="s">
        <v>102</v>
      </c>
      <c r="G14" s="23" t="s">
        <v>194</v>
      </c>
      <c r="H14" s="23" t="s">
        <v>195</v>
      </c>
      <c r="I14" s="113">
        <v>1670000</v>
      </c>
      <c r="J14" s="113">
        <v>1670000</v>
      </c>
      <c r="K14" s="113"/>
      <c r="L14" s="113"/>
      <c r="M14" s="113"/>
      <c r="N14" s="113"/>
      <c r="O14" s="113"/>
      <c r="P14" s="113"/>
      <c r="Q14" s="113"/>
      <c r="R14" s="113"/>
      <c r="S14" s="113"/>
      <c r="T14" s="113"/>
      <c r="U14" s="94"/>
      <c r="V14" s="113"/>
      <c r="W14" s="113"/>
    </row>
    <row r="15" ht="32.9" customHeight="1" spans="1:23">
      <c r="A15" s="23"/>
      <c r="B15" s="23"/>
      <c r="C15" s="23" t="s">
        <v>234</v>
      </c>
      <c r="D15" s="23"/>
      <c r="E15" s="23"/>
      <c r="F15" s="23"/>
      <c r="G15" s="23"/>
      <c r="H15" s="23"/>
      <c r="I15" s="113">
        <v>77210000</v>
      </c>
      <c r="J15" s="113">
        <v>77210000</v>
      </c>
      <c r="K15" s="113"/>
      <c r="L15" s="113"/>
      <c r="M15" s="113"/>
      <c r="N15" s="113"/>
      <c r="O15" s="113"/>
      <c r="P15" s="113"/>
      <c r="Q15" s="113"/>
      <c r="R15" s="113"/>
      <c r="S15" s="113"/>
      <c r="T15" s="113"/>
      <c r="U15" s="94"/>
      <c r="V15" s="113"/>
      <c r="W15" s="113"/>
    </row>
    <row r="16" ht="32.9" customHeight="1" spans="1:23">
      <c r="A16" s="23" t="s">
        <v>225</v>
      </c>
      <c r="B16" s="110" t="s">
        <v>235</v>
      </c>
      <c r="C16" s="23" t="s">
        <v>234</v>
      </c>
      <c r="D16" s="23" t="s">
        <v>46</v>
      </c>
      <c r="E16" s="23" t="s">
        <v>105</v>
      </c>
      <c r="F16" s="23" t="s">
        <v>106</v>
      </c>
      <c r="G16" s="23" t="s">
        <v>236</v>
      </c>
      <c r="H16" s="23" t="s">
        <v>237</v>
      </c>
      <c r="I16" s="113">
        <v>23046000</v>
      </c>
      <c r="J16" s="113">
        <v>23046000</v>
      </c>
      <c r="K16" s="113"/>
      <c r="L16" s="113"/>
      <c r="M16" s="113"/>
      <c r="N16" s="113"/>
      <c r="O16" s="113"/>
      <c r="P16" s="113"/>
      <c r="Q16" s="113"/>
      <c r="R16" s="113"/>
      <c r="S16" s="113"/>
      <c r="T16" s="113"/>
      <c r="U16" s="94"/>
      <c r="V16" s="113"/>
      <c r="W16" s="113"/>
    </row>
    <row r="17" ht="32.9" customHeight="1" spans="1:23">
      <c r="A17" s="23" t="s">
        <v>225</v>
      </c>
      <c r="B17" s="110" t="s">
        <v>235</v>
      </c>
      <c r="C17" s="23" t="s">
        <v>234</v>
      </c>
      <c r="D17" s="23" t="s">
        <v>46</v>
      </c>
      <c r="E17" s="23" t="s">
        <v>105</v>
      </c>
      <c r="F17" s="23" t="s">
        <v>106</v>
      </c>
      <c r="G17" s="23" t="s">
        <v>238</v>
      </c>
      <c r="H17" s="23" t="s">
        <v>239</v>
      </c>
      <c r="I17" s="113">
        <v>54164000</v>
      </c>
      <c r="J17" s="113">
        <v>54164000</v>
      </c>
      <c r="K17" s="113"/>
      <c r="L17" s="113"/>
      <c r="M17" s="113"/>
      <c r="N17" s="113"/>
      <c r="O17" s="113"/>
      <c r="P17" s="113"/>
      <c r="Q17" s="113"/>
      <c r="R17" s="113"/>
      <c r="S17" s="113"/>
      <c r="T17" s="113"/>
      <c r="U17" s="94"/>
      <c r="V17" s="113"/>
      <c r="W17" s="113"/>
    </row>
    <row r="18" ht="32.9" customHeight="1" spans="1:23">
      <c r="A18" s="23"/>
      <c r="B18" s="23"/>
      <c r="C18" s="23" t="s">
        <v>240</v>
      </c>
      <c r="D18" s="23"/>
      <c r="E18" s="23"/>
      <c r="F18" s="23"/>
      <c r="G18" s="23"/>
      <c r="H18" s="23"/>
      <c r="I18" s="113">
        <v>800000</v>
      </c>
      <c r="J18" s="113">
        <v>800000</v>
      </c>
      <c r="K18" s="113">
        <v>800000</v>
      </c>
      <c r="L18" s="113"/>
      <c r="M18" s="113"/>
      <c r="N18" s="113"/>
      <c r="O18" s="113"/>
      <c r="P18" s="113"/>
      <c r="Q18" s="113"/>
      <c r="R18" s="113"/>
      <c r="S18" s="113"/>
      <c r="T18" s="113"/>
      <c r="U18" s="94"/>
      <c r="V18" s="113"/>
      <c r="W18" s="113"/>
    </row>
    <row r="19" ht="32.9" customHeight="1" spans="1:23">
      <c r="A19" s="23" t="s">
        <v>232</v>
      </c>
      <c r="B19" s="110" t="s">
        <v>241</v>
      </c>
      <c r="C19" s="23" t="s">
        <v>240</v>
      </c>
      <c r="D19" s="23" t="s">
        <v>46</v>
      </c>
      <c r="E19" s="23" t="s">
        <v>93</v>
      </c>
      <c r="F19" s="23" t="s">
        <v>94</v>
      </c>
      <c r="G19" s="23" t="s">
        <v>198</v>
      </c>
      <c r="H19" s="23" t="s">
        <v>199</v>
      </c>
      <c r="I19" s="113">
        <v>2000</v>
      </c>
      <c r="J19" s="113">
        <v>2000</v>
      </c>
      <c r="K19" s="113">
        <v>2000</v>
      </c>
      <c r="L19" s="113"/>
      <c r="M19" s="113"/>
      <c r="N19" s="113"/>
      <c r="O19" s="113"/>
      <c r="P19" s="113"/>
      <c r="Q19" s="113"/>
      <c r="R19" s="113"/>
      <c r="S19" s="113"/>
      <c r="T19" s="113"/>
      <c r="U19" s="94"/>
      <c r="V19" s="113"/>
      <c r="W19" s="113"/>
    </row>
    <row r="20" ht="32.9" customHeight="1" spans="1:23">
      <c r="A20" s="23" t="s">
        <v>232</v>
      </c>
      <c r="B20" s="110" t="s">
        <v>241</v>
      </c>
      <c r="C20" s="23" t="s">
        <v>240</v>
      </c>
      <c r="D20" s="23" t="s">
        <v>46</v>
      </c>
      <c r="E20" s="23" t="s">
        <v>93</v>
      </c>
      <c r="F20" s="23" t="s">
        <v>94</v>
      </c>
      <c r="G20" s="23" t="s">
        <v>200</v>
      </c>
      <c r="H20" s="23" t="s">
        <v>201</v>
      </c>
      <c r="I20" s="113">
        <v>1000</v>
      </c>
      <c r="J20" s="113">
        <v>1000</v>
      </c>
      <c r="K20" s="113">
        <v>1000</v>
      </c>
      <c r="L20" s="113"/>
      <c r="M20" s="113"/>
      <c r="N20" s="113"/>
      <c r="O20" s="113"/>
      <c r="P20" s="113"/>
      <c r="Q20" s="113"/>
      <c r="R20" s="113"/>
      <c r="S20" s="113"/>
      <c r="T20" s="113"/>
      <c r="U20" s="94"/>
      <c r="V20" s="113"/>
      <c r="W20" s="113"/>
    </row>
    <row r="21" ht="32.9" customHeight="1" spans="1:23">
      <c r="A21" s="23" t="s">
        <v>232</v>
      </c>
      <c r="B21" s="110" t="s">
        <v>241</v>
      </c>
      <c r="C21" s="23" t="s">
        <v>240</v>
      </c>
      <c r="D21" s="23" t="s">
        <v>46</v>
      </c>
      <c r="E21" s="23" t="s">
        <v>93</v>
      </c>
      <c r="F21" s="23" t="s">
        <v>94</v>
      </c>
      <c r="G21" s="23" t="s">
        <v>204</v>
      </c>
      <c r="H21" s="23" t="s">
        <v>205</v>
      </c>
      <c r="I21" s="113">
        <v>336100</v>
      </c>
      <c r="J21" s="113">
        <v>336100</v>
      </c>
      <c r="K21" s="113">
        <v>336100</v>
      </c>
      <c r="L21" s="113"/>
      <c r="M21" s="113"/>
      <c r="N21" s="113"/>
      <c r="O21" s="113"/>
      <c r="P21" s="113"/>
      <c r="Q21" s="113"/>
      <c r="R21" s="113"/>
      <c r="S21" s="113"/>
      <c r="T21" s="113"/>
      <c r="U21" s="94"/>
      <c r="V21" s="113"/>
      <c r="W21" s="113"/>
    </row>
    <row r="22" ht="32.9" customHeight="1" spans="1:23">
      <c r="A22" s="23" t="s">
        <v>232</v>
      </c>
      <c r="B22" s="110" t="s">
        <v>241</v>
      </c>
      <c r="C22" s="23" t="s">
        <v>240</v>
      </c>
      <c r="D22" s="23" t="s">
        <v>46</v>
      </c>
      <c r="E22" s="23" t="s">
        <v>93</v>
      </c>
      <c r="F22" s="23" t="s">
        <v>94</v>
      </c>
      <c r="G22" s="23" t="s">
        <v>208</v>
      </c>
      <c r="H22" s="23" t="s">
        <v>209</v>
      </c>
      <c r="I22" s="113">
        <v>460900</v>
      </c>
      <c r="J22" s="113">
        <v>460900</v>
      </c>
      <c r="K22" s="113">
        <v>460900</v>
      </c>
      <c r="L22" s="113"/>
      <c r="M22" s="113"/>
      <c r="N22" s="113"/>
      <c r="O22" s="113"/>
      <c r="P22" s="113"/>
      <c r="Q22" s="113"/>
      <c r="R22" s="113"/>
      <c r="S22" s="113"/>
      <c r="T22" s="113"/>
      <c r="U22" s="94"/>
      <c r="V22" s="113"/>
      <c r="W22" s="113"/>
    </row>
    <row r="23" ht="32.9" customHeight="1" spans="1:23">
      <c r="A23" s="23"/>
      <c r="B23" s="23"/>
      <c r="C23" s="23" t="s">
        <v>242</v>
      </c>
      <c r="D23" s="23"/>
      <c r="E23" s="23"/>
      <c r="F23" s="23"/>
      <c r="G23" s="23"/>
      <c r="H23" s="23"/>
      <c r="I23" s="113">
        <v>500000000</v>
      </c>
      <c r="J23" s="113">
        <v>500000000</v>
      </c>
      <c r="K23" s="113"/>
      <c r="L23" s="113"/>
      <c r="M23" s="113"/>
      <c r="N23" s="113"/>
      <c r="O23" s="113"/>
      <c r="P23" s="113"/>
      <c r="Q23" s="113"/>
      <c r="R23" s="113"/>
      <c r="S23" s="113"/>
      <c r="T23" s="113"/>
      <c r="U23" s="94"/>
      <c r="V23" s="113"/>
      <c r="W23" s="113"/>
    </row>
    <row r="24" ht="32.9" customHeight="1" spans="1:23">
      <c r="A24" s="23" t="s">
        <v>225</v>
      </c>
      <c r="B24" s="110" t="s">
        <v>243</v>
      </c>
      <c r="C24" s="23" t="s">
        <v>242</v>
      </c>
      <c r="D24" s="23" t="s">
        <v>46</v>
      </c>
      <c r="E24" s="23" t="s">
        <v>99</v>
      </c>
      <c r="F24" s="23" t="s">
        <v>100</v>
      </c>
      <c r="G24" s="23" t="s">
        <v>236</v>
      </c>
      <c r="H24" s="23" t="s">
        <v>237</v>
      </c>
      <c r="I24" s="113">
        <v>333950000</v>
      </c>
      <c r="J24" s="113">
        <v>333950000</v>
      </c>
      <c r="K24" s="113"/>
      <c r="L24" s="113"/>
      <c r="M24" s="113"/>
      <c r="N24" s="113"/>
      <c r="O24" s="113"/>
      <c r="P24" s="113"/>
      <c r="Q24" s="113"/>
      <c r="R24" s="113"/>
      <c r="S24" s="113"/>
      <c r="T24" s="113"/>
      <c r="U24" s="94"/>
      <c r="V24" s="113"/>
      <c r="W24" s="113"/>
    </row>
    <row r="25" ht="32.9" customHeight="1" spans="1:23">
      <c r="A25" s="23" t="s">
        <v>225</v>
      </c>
      <c r="B25" s="110" t="s">
        <v>243</v>
      </c>
      <c r="C25" s="23" t="s">
        <v>242</v>
      </c>
      <c r="D25" s="23" t="s">
        <v>46</v>
      </c>
      <c r="E25" s="23" t="s">
        <v>99</v>
      </c>
      <c r="F25" s="23" t="s">
        <v>100</v>
      </c>
      <c r="G25" s="23" t="s">
        <v>238</v>
      </c>
      <c r="H25" s="23" t="s">
        <v>239</v>
      </c>
      <c r="I25" s="113">
        <v>166050000</v>
      </c>
      <c r="J25" s="113">
        <v>166050000</v>
      </c>
      <c r="K25" s="113"/>
      <c r="L25" s="113"/>
      <c r="M25" s="113"/>
      <c r="N25" s="113"/>
      <c r="O25" s="113"/>
      <c r="P25" s="113"/>
      <c r="Q25" s="113"/>
      <c r="R25" s="113"/>
      <c r="S25" s="113"/>
      <c r="T25" s="113"/>
      <c r="U25" s="94"/>
      <c r="V25" s="113"/>
      <c r="W25" s="113"/>
    </row>
    <row r="26" ht="32.9" customHeight="1" spans="1:23">
      <c r="A26" s="23"/>
      <c r="B26" s="23"/>
      <c r="C26" s="23" t="s">
        <v>244</v>
      </c>
      <c r="D26" s="23"/>
      <c r="E26" s="23"/>
      <c r="F26" s="23"/>
      <c r="G26" s="23"/>
      <c r="H26" s="23"/>
      <c r="I26" s="113">
        <v>5519240.08</v>
      </c>
      <c r="J26" s="113">
        <v>4620000</v>
      </c>
      <c r="K26" s="113">
        <v>4620000</v>
      </c>
      <c r="L26" s="113"/>
      <c r="M26" s="113"/>
      <c r="N26" s="113">
        <v>899240.08</v>
      </c>
      <c r="O26" s="113"/>
      <c r="P26" s="113"/>
      <c r="Q26" s="113"/>
      <c r="R26" s="113"/>
      <c r="S26" s="113"/>
      <c r="T26" s="113"/>
      <c r="U26" s="94"/>
      <c r="V26" s="113"/>
      <c r="W26" s="113"/>
    </row>
    <row r="27" ht="32.9" customHeight="1" spans="1:23">
      <c r="A27" s="23" t="s">
        <v>225</v>
      </c>
      <c r="B27" s="110" t="s">
        <v>245</v>
      </c>
      <c r="C27" s="23" t="s">
        <v>244</v>
      </c>
      <c r="D27" s="23" t="s">
        <v>46</v>
      </c>
      <c r="E27" s="23" t="s">
        <v>97</v>
      </c>
      <c r="F27" s="23" t="s">
        <v>98</v>
      </c>
      <c r="G27" s="23" t="s">
        <v>196</v>
      </c>
      <c r="H27" s="23" t="s">
        <v>197</v>
      </c>
      <c r="I27" s="113">
        <v>122977.5</v>
      </c>
      <c r="J27" s="113">
        <v>122977.5</v>
      </c>
      <c r="K27" s="113">
        <v>122977.5</v>
      </c>
      <c r="L27" s="113"/>
      <c r="M27" s="113"/>
      <c r="N27" s="113"/>
      <c r="O27" s="113"/>
      <c r="P27" s="113"/>
      <c r="Q27" s="113"/>
      <c r="R27" s="113"/>
      <c r="S27" s="113"/>
      <c r="T27" s="113"/>
      <c r="U27" s="94"/>
      <c r="V27" s="113"/>
      <c r="W27" s="113"/>
    </row>
    <row r="28" ht="32.9" customHeight="1" spans="1:23">
      <c r="A28" s="23" t="s">
        <v>225</v>
      </c>
      <c r="B28" s="110" t="s">
        <v>245</v>
      </c>
      <c r="C28" s="23" t="s">
        <v>244</v>
      </c>
      <c r="D28" s="23" t="s">
        <v>46</v>
      </c>
      <c r="E28" s="23" t="s">
        <v>97</v>
      </c>
      <c r="F28" s="23" t="s">
        <v>98</v>
      </c>
      <c r="G28" s="23" t="s">
        <v>202</v>
      </c>
      <c r="H28" s="23" t="s">
        <v>203</v>
      </c>
      <c r="I28" s="113">
        <v>20000</v>
      </c>
      <c r="J28" s="113">
        <v>20000</v>
      </c>
      <c r="K28" s="113">
        <v>20000</v>
      </c>
      <c r="L28" s="113"/>
      <c r="M28" s="113"/>
      <c r="N28" s="113"/>
      <c r="O28" s="113"/>
      <c r="P28" s="113"/>
      <c r="Q28" s="113"/>
      <c r="R28" s="113"/>
      <c r="S28" s="113"/>
      <c r="T28" s="113"/>
      <c r="U28" s="94"/>
      <c r="V28" s="113"/>
      <c r="W28" s="113"/>
    </row>
    <row r="29" ht="32.9" customHeight="1" spans="1:23">
      <c r="A29" s="23" t="s">
        <v>225</v>
      </c>
      <c r="B29" s="110" t="s">
        <v>245</v>
      </c>
      <c r="C29" s="23" t="s">
        <v>244</v>
      </c>
      <c r="D29" s="23" t="s">
        <v>46</v>
      </c>
      <c r="E29" s="23" t="s">
        <v>97</v>
      </c>
      <c r="F29" s="23" t="s">
        <v>98</v>
      </c>
      <c r="G29" s="23" t="s">
        <v>206</v>
      </c>
      <c r="H29" s="23" t="s">
        <v>207</v>
      </c>
      <c r="I29" s="113">
        <v>1100000</v>
      </c>
      <c r="J29" s="113">
        <v>1100000</v>
      </c>
      <c r="K29" s="113">
        <v>1100000</v>
      </c>
      <c r="L29" s="113"/>
      <c r="M29" s="113"/>
      <c r="N29" s="113"/>
      <c r="O29" s="113"/>
      <c r="P29" s="113"/>
      <c r="Q29" s="113"/>
      <c r="R29" s="113"/>
      <c r="S29" s="113"/>
      <c r="T29" s="113"/>
      <c r="U29" s="94"/>
      <c r="V29" s="113"/>
      <c r="W29" s="113"/>
    </row>
    <row r="30" ht="32.9" customHeight="1" spans="1:23">
      <c r="A30" s="23" t="s">
        <v>225</v>
      </c>
      <c r="B30" s="110" t="s">
        <v>245</v>
      </c>
      <c r="C30" s="23" t="s">
        <v>244</v>
      </c>
      <c r="D30" s="23" t="s">
        <v>46</v>
      </c>
      <c r="E30" s="23" t="s">
        <v>97</v>
      </c>
      <c r="F30" s="23" t="s">
        <v>98</v>
      </c>
      <c r="G30" s="23" t="s">
        <v>246</v>
      </c>
      <c r="H30" s="23" t="s">
        <v>247</v>
      </c>
      <c r="I30" s="113">
        <v>930500</v>
      </c>
      <c r="J30" s="113">
        <v>930500</v>
      </c>
      <c r="K30" s="113">
        <v>930500</v>
      </c>
      <c r="L30" s="113"/>
      <c r="M30" s="113"/>
      <c r="N30" s="113"/>
      <c r="O30" s="113"/>
      <c r="P30" s="113"/>
      <c r="Q30" s="113"/>
      <c r="R30" s="113"/>
      <c r="S30" s="113"/>
      <c r="T30" s="113"/>
      <c r="U30" s="94"/>
      <c r="V30" s="113"/>
      <c r="W30" s="113"/>
    </row>
    <row r="31" ht="32.9" customHeight="1" spans="1:23">
      <c r="A31" s="23" t="s">
        <v>225</v>
      </c>
      <c r="B31" s="110" t="s">
        <v>245</v>
      </c>
      <c r="C31" s="23" t="s">
        <v>244</v>
      </c>
      <c r="D31" s="23" t="s">
        <v>46</v>
      </c>
      <c r="E31" s="23" t="s">
        <v>97</v>
      </c>
      <c r="F31" s="23" t="s">
        <v>98</v>
      </c>
      <c r="G31" s="23" t="s">
        <v>212</v>
      </c>
      <c r="H31" s="23" t="s">
        <v>213</v>
      </c>
      <c r="I31" s="113">
        <v>132375</v>
      </c>
      <c r="J31" s="113">
        <v>132375</v>
      </c>
      <c r="K31" s="113">
        <v>132375</v>
      </c>
      <c r="L31" s="113"/>
      <c r="M31" s="113"/>
      <c r="N31" s="113"/>
      <c r="O31" s="113"/>
      <c r="P31" s="113"/>
      <c r="Q31" s="113"/>
      <c r="R31" s="113"/>
      <c r="S31" s="113"/>
      <c r="T31" s="113"/>
      <c r="U31" s="94"/>
      <c r="V31" s="113"/>
      <c r="W31" s="113"/>
    </row>
    <row r="32" ht="32.9" customHeight="1" spans="1:23">
      <c r="A32" s="23" t="s">
        <v>225</v>
      </c>
      <c r="B32" s="110" t="s">
        <v>245</v>
      </c>
      <c r="C32" s="23" t="s">
        <v>244</v>
      </c>
      <c r="D32" s="23" t="s">
        <v>46</v>
      </c>
      <c r="E32" s="23" t="s">
        <v>97</v>
      </c>
      <c r="F32" s="23" t="s">
        <v>98</v>
      </c>
      <c r="G32" s="23" t="s">
        <v>227</v>
      </c>
      <c r="H32" s="23" t="s">
        <v>228</v>
      </c>
      <c r="I32" s="113">
        <v>58840</v>
      </c>
      <c r="J32" s="113">
        <v>58840</v>
      </c>
      <c r="K32" s="113">
        <v>58840</v>
      </c>
      <c r="L32" s="113"/>
      <c r="M32" s="113"/>
      <c r="N32" s="113"/>
      <c r="O32" s="113"/>
      <c r="P32" s="113"/>
      <c r="Q32" s="113"/>
      <c r="R32" s="113"/>
      <c r="S32" s="113"/>
      <c r="T32" s="113"/>
      <c r="U32" s="94"/>
      <c r="V32" s="113"/>
      <c r="W32" s="113"/>
    </row>
    <row r="33" ht="32.9" customHeight="1" spans="1:23">
      <c r="A33" s="23" t="s">
        <v>225</v>
      </c>
      <c r="B33" s="110" t="s">
        <v>245</v>
      </c>
      <c r="C33" s="23" t="s">
        <v>244</v>
      </c>
      <c r="D33" s="23" t="s">
        <v>46</v>
      </c>
      <c r="E33" s="23" t="s">
        <v>97</v>
      </c>
      <c r="F33" s="23" t="s">
        <v>98</v>
      </c>
      <c r="G33" s="23" t="s">
        <v>229</v>
      </c>
      <c r="H33" s="23" t="s">
        <v>230</v>
      </c>
      <c r="I33" s="113">
        <v>1505307.5</v>
      </c>
      <c r="J33" s="113">
        <v>1505307.5</v>
      </c>
      <c r="K33" s="113">
        <v>1505307.5</v>
      </c>
      <c r="L33" s="113"/>
      <c r="M33" s="113"/>
      <c r="N33" s="113"/>
      <c r="O33" s="113"/>
      <c r="P33" s="113"/>
      <c r="Q33" s="113"/>
      <c r="R33" s="113"/>
      <c r="S33" s="113"/>
      <c r="T33" s="113"/>
      <c r="U33" s="94"/>
      <c r="V33" s="113"/>
      <c r="W33" s="113"/>
    </row>
    <row r="34" ht="32.9" customHeight="1" spans="1:23">
      <c r="A34" s="23" t="s">
        <v>225</v>
      </c>
      <c r="B34" s="110" t="s">
        <v>245</v>
      </c>
      <c r="C34" s="23" t="s">
        <v>244</v>
      </c>
      <c r="D34" s="23" t="s">
        <v>46</v>
      </c>
      <c r="E34" s="23" t="s">
        <v>97</v>
      </c>
      <c r="F34" s="23" t="s">
        <v>98</v>
      </c>
      <c r="G34" s="23" t="s">
        <v>192</v>
      </c>
      <c r="H34" s="23" t="s">
        <v>193</v>
      </c>
      <c r="I34" s="113">
        <v>462000</v>
      </c>
      <c r="J34" s="113">
        <v>462000</v>
      </c>
      <c r="K34" s="113">
        <v>462000</v>
      </c>
      <c r="L34" s="113"/>
      <c r="M34" s="113"/>
      <c r="N34" s="113"/>
      <c r="O34" s="113"/>
      <c r="P34" s="113"/>
      <c r="Q34" s="113"/>
      <c r="R34" s="113"/>
      <c r="S34" s="113"/>
      <c r="T34" s="113"/>
      <c r="U34" s="94"/>
      <c r="V34" s="113"/>
      <c r="W34" s="113"/>
    </row>
    <row r="35" ht="32.9" customHeight="1" spans="1:23">
      <c r="A35" s="23" t="s">
        <v>225</v>
      </c>
      <c r="B35" s="110" t="s">
        <v>245</v>
      </c>
      <c r="C35" s="23" t="s">
        <v>244</v>
      </c>
      <c r="D35" s="23" t="s">
        <v>46</v>
      </c>
      <c r="E35" s="23" t="s">
        <v>97</v>
      </c>
      <c r="F35" s="23" t="s">
        <v>98</v>
      </c>
      <c r="G35" s="23" t="s">
        <v>248</v>
      </c>
      <c r="H35" s="23" t="s">
        <v>249</v>
      </c>
      <c r="I35" s="113">
        <v>288000</v>
      </c>
      <c r="J35" s="113">
        <v>288000</v>
      </c>
      <c r="K35" s="113">
        <v>288000</v>
      </c>
      <c r="L35" s="113"/>
      <c r="M35" s="113"/>
      <c r="N35" s="113"/>
      <c r="O35" s="113"/>
      <c r="P35" s="113"/>
      <c r="Q35" s="113"/>
      <c r="R35" s="113"/>
      <c r="S35" s="113"/>
      <c r="T35" s="113"/>
      <c r="U35" s="94"/>
      <c r="V35" s="113"/>
      <c r="W35" s="113"/>
    </row>
    <row r="36" ht="32.9" customHeight="1" spans="1:23">
      <c r="A36" s="23" t="s">
        <v>225</v>
      </c>
      <c r="B36" s="110" t="s">
        <v>245</v>
      </c>
      <c r="C36" s="23" t="s">
        <v>244</v>
      </c>
      <c r="D36" s="23" t="s">
        <v>46</v>
      </c>
      <c r="E36" s="23" t="s">
        <v>101</v>
      </c>
      <c r="F36" s="23" t="s">
        <v>102</v>
      </c>
      <c r="G36" s="23" t="s">
        <v>206</v>
      </c>
      <c r="H36" s="23" t="s">
        <v>207</v>
      </c>
      <c r="I36" s="113">
        <v>1818.28</v>
      </c>
      <c r="J36" s="113"/>
      <c r="K36" s="113"/>
      <c r="L36" s="113"/>
      <c r="M36" s="113"/>
      <c r="N36" s="113">
        <v>1818.28</v>
      </c>
      <c r="O36" s="113"/>
      <c r="P36" s="113"/>
      <c r="Q36" s="113"/>
      <c r="R36" s="113"/>
      <c r="S36" s="113"/>
      <c r="T36" s="113"/>
      <c r="U36" s="94"/>
      <c r="V36" s="113"/>
      <c r="W36" s="113"/>
    </row>
    <row r="37" ht="32.9" customHeight="1" spans="1:23">
      <c r="A37" s="23" t="s">
        <v>225</v>
      </c>
      <c r="B37" s="110" t="s">
        <v>245</v>
      </c>
      <c r="C37" s="23" t="s">
        <v>244</v>
      </c>
      <c r="D37" s="23" t="s">
        <v>46</v>
      </c>
      <c r="E37" s="23" t="s">
        <v>101</v>
      </c>
      <c r="F37" s="23" t="s">
        <v>102</v>
      </c>
      <c r="G37" s="23" t="s">
        <v>208</v>
      </c>
      <c r="H37" s="23" t="s">
        <v>209</v>
      </c>
      <c r="I37" s="113">
        <v>143598.46</v>
      </c>
      <c r="J37" s="113"/>
      <c r="K37" s="113"/>
      <c r="L37" s="113"/>
      <c r="M37" s="113"/>
      <c r="N37" s="113">
        <v>143598.46</v>
      </c>
      <c r="O37" s="113"/>
      <c r="P37" s="113"/>
      <c r="Q37" s="113"/>
      <c r="R37" s="113"/>
      <c r="S37" s="113"/>
      <c r="T37" s="113"/>
      <c r="U37" s="94"/>
      <c r="V37" s="113"/>
      <c r="W37" s="113"/>
    </row>
    <row r="38" ht="32.9" customHeight="1" spans="1:23">
      <c r="A38" s="23" t="s">
        <v>225</v>
      </c>
      <c r="B38" s="110" t="s">
        <v>245</v>
      </c>
      <c r="C38" s="23" t="s">
        <v>244</v>
      </c>
      <c r="D38" s="23" t="s">
        <v>46</v>
      </c>
      <c r="E38" s="23" t="s">
        <v>101</v>
      </c>
      <c r="F38" s="23" t="s">
        <v>102</v>
      </c>
      <c r="G38" s="23" t="s">
        <v>246</v>
      </c>
      <c r="H38" s="23" t="s">
        <v>247</v>
      </c>
      <c r="I38" s="113">
        <v>146530</v>
      </c>
      <c r="J38" s="113"/>
      <c r="K38" s="113"/>
      <c r="L38" s="113"/>
      <c r="M38" s="113"/>
      <c r="N38" s="113">
        <v>146530</v>
      </c>
      <c r="O38" s="113"/>
      <c r="P38" s="113"/>
      <c r="Q38" s="113"/>
      <c r="R38" s="113"/>
      <c r="S38" s="113"/>
      <c r="T38" s="113"/>
      <c r="U38" s="94"/>
      <c r="V38" s="113"/>
      <c r="W38" s="113"/>
    </row>
    <row r="39" ht="32.9" customHeight="1" spans="1:23">
      <c r="A39" s="23" t="s">
        <v>225</v>
      </c>
      <c r="B39" s="110" t="s">
        <v>245</v>
      </c>
      <c r="C39" s="23" t="s">
        <v>244</v>
      </c>
      <c r="D39" s="23" t="s">
        <v>46</v>
      </c>
      <c r="E39" s="23" t="s">
        <v>101</v>
      </c>
      <c r="F39" s="23" t="s">
        <v>102</v>
      </c>
      <c r="G39" s="23" t="s">
        <v>212</v>
      </c>
      <c r="H39" s="23" t="s">
        <v>213</v>
      </c>
      <c r="I39" s="113">
        <v>525</v>
      </c>
      <c r="J39" s="113"/>
      <c r="K39" s="113"/>
      <c r="L39" s="113"/>
      <c r="M39" s="113"/>
      <c r="N39" s="113">
        <v>525</v>
      </c>
      <c r="O39" s="113"/>
      <c r="P39" s="113"/>
      <c r="Q39" s="113"/>
      <c r="R39" s="113"/>
      <c r="S39" s="113"/>
      <c r="T39" s="113"/>
      <c r="U39" s="94"/>
      <c r="V39" s="113"/>
      <c r="W39" s="113"/>
    </row>
    <row r="40" ht="32.9" customHeight="1" spans="1:23">
      <c r="A40" s="23" t="s">
        <v>225</v>
      </c>
      <c r="B40" s="110" t="s">
        <v>245</v>
      </c>
      <c r="C40" s="23" t="s">
        <v>244</v>
      </c>
      <c r="D40" s="23" t="s">
        <v>46</v>
      </c>
      <c r="E40" s="23" t="s">
        <v>101</v>
      </c>
      <c r="F40" s="23" t="s">
        <v>102</v>
      </c>
      <c r="G40" s="23" t="s">
        <v>227</v>
      </c>
      <c r="H40" s="23" t="s">
        <v>228</v>
      </c>
      <c r="I40" s="113">
        <v>7090</v>
      </c>
      <c r="J40" s="113"/>
      <c r="K40" s="113"/>
      <c r="L40" s="113"/>
      <c r="M40" s="113"/>
      <c r="N40" s="113">
        <v>7090</v>
      </c>
      <c r="O40" s="113"/>
      <c r="P40" s="113"/>
      <c r="Q40" s="113"/>
      <c r="R40" s="113"/>
      <c r="S40" s="113"/>
      <c r="T40" s="113"/>
      <c r="U40" s="94"/>
      <c r="V40" s="113"/>
      <c r="W40" s="113"/>
    </row>
    <row r="41" ht="32.9" customHeight="1" spans="1:23">
      <c r="A41" s="23" t="s">
        <v>225</v>
      </c>
      <c r="B41" s="110" t="s">
        <v>245</v>
      </c>
      <c r="C41" s="23" t="s">
        <v>244</v>
      </c>
      <c r="D41" s="23" t="s">
        <v>46</v>
      </c>
      <c r="E41" s="23" t="s">
        <v>101</v>
      </c>
      <c r="F41" s="23" t="s">
        <v>102</v>
      </c>
      <c r="G41" s="23" t="s">
        <v>229</v>
      </c>
      <c r="H41" s="23" t="s">
        <v>230</v>
      </c>
      <c r="I41" s="113">
        <v>418385.34</v>
      </c>
      <c r="J41" s="113"/>
      <c r="K41" s="113"/>
      <c r="L41" s="113"/>
      <c r="M41" s="113"/>
      <c r="N41" s="113">
        <v>418385.34</v>
      </c>
      <c r="O41" s="113"/>
      <c r="P41" s="113"/>
      <c r="Q41" s="113"/>
      <c r="R41" s="113"/>
      <c r="S41" s="113"/>
      <c r="T41" s="113"/>
      <c r="U41" s="94"/>
      <c r="V41" s="113"/>
      <c r="W41" s="113"/>
    </row>
    <row r="42" ht="32.9" customHeight="1" spans="1:23">
      <c r="A42" s="23" t="s">
        <v>225</v>
      </c>
      <c r="B42" s="110" t="s">
        <v>245</v>
      </c>
      <c r="C42" s="23" t="s">
        <v>244</v>
      </c>
      <c r="D42" s="23" t="s">
        <v>46</v>
      </c>
      <c r="E42" s="23" t="s">
        <v>101</v>
      </c>
      <c r="F42" s="23" t="s">
        <v>102</v>
      </c>
      <c r="G42" s="23" t="s">
        <v>192</v>
      </c>
      <c r="H42" s="23" t="s">
        <v>193</v>
      </c>
      <c r="I42" s="113">
        <v>173825</v>
      </c>
      <c r="J42" s="113"/>
      <c r="K42" s="113"/>
      <c r="L42" s="113"/>
      <c r="M42" s="113"/>
      <c r="N42" s="113">
        <v>173825</v>
      </c>
      <c r="O42" s="113"/>
      <c r="P42" s="113"/>
      <c r="Q42" s="113"/>
      <c r="R42" s="113"/>
      <c r="S42" s="113"/>
      <c r="T42" s="113"/>
      <c r="U42" s="94"/>
      <c r="V42" s="113"/>
      <c r="W42" s="113"/>
    </row>
    <row r="43" ht="32.9" customHeight="1" spans="1:23">
      <c r="A43" s="23" t="s">
        <v>225</v>
      </c>
      <c r="B43" s="110" t="s">
        <v>245</v>
      </c>
      <c r="C43" s="23" t="s">
        <v>244</v>
      </c>
      <c r="D43" s="23" t="s">
        <v>46</v>
      </c>
      <c r="E43" s="23" t="s">
        <v>101</v>
      </c>
      <c r="F43" s="23" t="s">
        <v>102</v>
      </c>
      <c r="G43" s="23" t="s">
        <v>248</v>
      </c>
      <c r="H43" s="23" t="s">
        <v>249</v>
      </c>
      <c r="I43" s="113">
        <v>7468</v>
      </c>
      <c r="J43" s="113"/>
      <c r="K43" s="113"/>
      <c r="L43" s="113"/>
      <c r="M43" s="113"/>
      <c r="N43" s="113">
        <v>7468</v>
      </c>
      <c r="O43" s="113"/>
      <c r="P43" s="113"/>
      <c r="Q43" s="113"/>
      <c r="R43" s="113"/>
      <c r="S43" s="113"/>
      <c r="T43" s="113"/>
      <c r="U43" s="94"/>
      <c r="V43" s="113"/>
      <c r="W43" s="113"/>
    </row>
    <row r="44" ht="32.9" customHeight="1" spans="1:23">
      <c r="A44" s="23"/>
      <c r="B44" s="23"/>
      <c r="C44" s="23" t="s">
        <v>250</v>
      </c>
      <c r="D44" s="23"/>
      <c r="E44" s="23"/>
      <c r="F44" s="23"/>
      <c r="G44" s="23"/>
      <c r="H44" s="23"/>
      <c r="I44" s="113">
        <v>300000</v>
      </c>
      <c r="J44" s="113"/>
      <c r="K44" s="113"/>
      <c r="L44" s="113"/>
      <c r="M44" s="113"/>
      <c r="N44" s="113"/>
      <c r="O44" s="113"/>
      <c r="P44" s="113"/>
      <c r="Q44" s="113"/>
      <c r="R44" s="113">
        <v>300000</v>
      </c>
      <c r="S44" s="113"/>
      <c r="T44" s="113"/>
      <c r="U44" s="94">
        <v>300000</v>
      </c>
      <c r="V44" s="113"/>
      <c r="W44" s="113"/>
    </row>
    <row r="45" ht="32.9" customHeight="1" spans="1:23">
      <c r="A45" s="23" t="s">
        <v>225</v>
      </c>
      <c r="B45" s="110" t="s">
        <v>251</v>
      </c>
      <c r="C45" s="23" t="s">
        <v>250</v>
      </c>
      <c r="D45" s="23" t="s">
        <v>46</v>
      </c>
      <c r="E45" s="23" t="s">
        <v>95</v>
      </c>
      <c r="F45" s="23" t="s">
        <v>96</v>
      </c>
      <c r="G45" s="23" t="s">
        <v>194</v>
      </c>
      <c r="H45" s="23" t="s">
        <v>195</v>
      </c>
      <c r="I45" s="113">
        <v>300000</v>
      </c>
      <c r="J45" s="113"/>
      <c r="K45" s="113"/>
      <c r="L45" s="113"/>
      <c r="M45" s="113"/>
      <c r="N45" s="113"/>
      <c r="O45" s="113"/>
      <c r="P45" s="113"/>
      <c r="Q45" s="113"/>
      <c r="R45" s="113">
        <v>300000</v>
      </c>
      <c r="S45" s="113"/>
      <c r="T45" s="113"/>
      <c r="U45" s="94">
        <v>300000</v>
      </c>
      <c r="V45" s="113"/>
      <c r="W45" s="113"/>
    </row>
    <row r="46" ht="32.9" customHeight="1" spans="1:23">
      <c r="A46" s="23"/>
      <c r="B46" s="23"/>
      <c r="C46" s="23" t="s">
        <v>252</v>
      </c>
      <c r="D46" s="23"/>
      <c r="E46" s="23"/>
      <c r="F46" s="23"/>
      <c r="G46" s="23"/>
      <c r="H46" s="23"/>
      <c r="I46" s="113">
        <v>65900</v>
      </c>
      <c r="J46" s="113">
        <v>65900</v>
      </c>
      <c r="K46" s="113">
        <v>65900</v>
      </c>
      <c r="L46" s="113"/>
      <c r="M46" s="113"/>
      <c r="N46" s="113"/>
      <c r="O46" s="113"/>
      <c r="P46" s="113"/>
      <c r="Q46" s="113"/>
      <c r="R46" s="113"/>
      <c r="S46" s="113"/>
      <c r="T46" s="113"/>
      <c r="U46" s="94"/>
      <c r="V46" s="113"/>
      <c r="W46" s="113"/>
    </row>
    <row r="47" ht="32.9" customHeight="1" spans="1:23">
      <c r="A47" s="23" t="s">
        <v>253</v>
      </c>
      <c r="B47" s="110" t="s">
        <v>254</v>
      </c>
      <c r="C47" s="23" t="s">
        <v>252</v>
      </c>
      <c r="D47" s="23" t="s">
        <v>46</v>
      </c>
      <c r="E47" s="23" t="s">
        <v>91</v>
      </c>
      <c r="F47" s="23" t="s">
        <v>92</v>
      </c>
      <c r="G47" s="23" t="s">
        <v>255</v>
      </c>
      <c r="H47" s="23" t="s">
        <v>256</v>
      </c>
      <c r="I47" s="113">
        <v>65900</v>
      </c>
      <c r="J47" s="113">
        <v>65900</v>
      </c>
      <c r="K47" s="113">
        <v>65900</v>
      </c>
      <c r="L47" s="113"/>
      <c r="M47" s="113"/>
      <c r="N47" s="113"/>
      <c r="O47" s="113"/>
      <c r="P47" s="113"/>
      <c r="Q47" s="113"/>
      <c r="R47" s="113"/>
      <c r="S47" s="113"/>
      <c r="T47" s="113"/>
      <c r="U47" s="94"/>
      <c r="V47" s="113"/>
      <c r="W47" s="113"/>
    </row>
    <row r="48" ht="32.9" customHeight="1" spans="1:23">
      <c r="A48" s="23"/>
      <c r="B48" s="23"/>
      <c r="C48" s="23" t="s">
        <v>257</v>
      </c>
      <c r="D48" s="23"/>
      <c r="E48" s="23"/>
      <c r="F48" s="23"/>
      <c r="G48" s="23"/>
      <c r="H48" s="23"/>
      <c r="I48" s="113">
        <v>15647720</v>
      </c>
      <c r="J48" s="113"/>
      <c r="K48" s="113"/>
      <c r="L48" s="113"/>
      <c r="M48" s="113"/>
      <c r="N48" s="113">
        <v>15647720</v>
      </c>
      <c r="O48" s="113"/>
      <c r="P48" s="113"/>
      <c r="Q48" s="113"/>
      <c r="R48" s="113"/>
      <c r="S48" s="113"/>
      <c r="T48" s="113"/>
      <c r="U48" s="94"/>
      <c r="V48" s="113"/>
      <c r="W48" s="113"/>
    </row>
    <row r="49" ht="32.9" customHeight="1" spans="1:23">
      <c r="A49" s="23" t="s">
        <v>225</v>
      </c>
      <c r="B49" s="110" t="s">
        <v>258</v>
      </c>
      <c r="C49" s="23" t="s">
        <v>257</v>
      </c>
      <c r="D49" s="23" t="s">
        <v>46</v>
      </c>
      <c r="E49" s="23" t="s">
        <v>97</v>
      </c>
      <c r="F49" s="23" t="s">
        <v>98</v>
      </c>
      <c r="G49" s="23" t="s">
        <v>259</v>
      </c>
      <c r="H49" s="23" t="s">
        <v>260</v>
      </c>
      <c r="I49" s="113">
        <v>15647720</v>
      </c>
      <c r="J49" s="113"/>
      <c r="K49" s="113"/>
      <c r="L49" s="113"/>
      <c r="M49" s="113"/>
      <c r="N49" s="113">
        <v>15647720</v>
      </c>
      <c r="O49" s="113"/>
      <c r="P49" s="113"/>
      <c r="Q49" s="113"/>
      <c r="R49" s="113"/>
      <c r="S49" s="113"/>
      <c r="T49" s="113"/>
      <c r="U49" s="94"/>
      <c r="V49" s="113"/>
      <c r="W49" s="113"/>
    </row>
    <row r="50" ht="32.9" customHeight="1" spans="1:23">
      <c r="A50" s="23"/>
      <c r="B50" s="23"/>
      <c r="C50" s="23" t="s">
        <v>261</v>
      </c>
      <c r="D50" s="23"/>
      <c r="E50" s="23"/>
      <c r="F50" s="23"/>
      <c r="G50" s="23"/>
      <c r="H50" s="23"/>
      <c r="I50" s="113">
        <v>5400</v>
      </c>
      <c r="J50" s="113">
        <v>5400</v>
      </c>
      <c r="K50" s="113">
        <v>5400</v>
      </c>
      <c r="L50" s="113"/>
      <c r="M50" s="113"/>
      <c r="N50" s="113"/>
      <c r="O50" s="113"/>
      <c r="P50" s="113"/>
      <c r="Q50" s="113"/>
      <c r="R50" s="113"/>
      <c r="S50" s="113"/>
      <c r="T50" s="113"/>
      <c r="U50" s="94"/>
      <c r="V50" s="113"/>
      <c r="W50" s="113"/>
    </row>
    <row r="51" ht="32.9" customHeight="1" spans="1:23">
      <c r="A51" s="23" t="s">
        <v>232</v>
      </c>
      <c r="B51" s="110" t="s">
        <v>262</v>
      </c>
      <c r="C51" s="23" t="s">
        <v>261</v>
      </c>
      <c r="D51" s="23" t="s">
        <v>46</v>
      </c>
      <c r="E51" s="23" t="s">
        <v>91</v>
      </c>
      <c r="F51" s="23" t="s">
        <v>92</v>
      </c>
      <c r="G51" s="23" t="s">
        <v>248</v>
      </c>
      <c r="H51" s="23" t="s">
        <v>249</v>
      </c>
      <c r="I51" s="113">
        <v>5400</v>
      </c>
      <c r="J51" s="113">
        <v>5400</v>
      </c>
      <c r="K51" s="113">
        <v>5400</v>
      </c>
      <c r="L51" s="113"/>
      <c r="M51" s="113"/>
      <c r="N51" s="113"/>
      <c r="O51" s="113"/>
      <c r="P51" s="113"/>
      <c r="Q51" s="113"/>
      <c r="R51" s="113"/>
      <c r="S51" s="113"/>
      <c r="T51" s="113"/>
      <c r="U51" s="94"/>
      <c r="V51" s="113"/>
      <c r="W51" s="113"/>
    </row>
    <row r="52" ht="32.9" customHeight="1" spans="1:23">
      <c r="A52" s="23"/>
      <c r="B52" s="23"/>
      <c r="C52" s="23" t="s">
        <v>263</v>
      </c>
      <c r="D52" s="23"/>
      <c r="E52" s="23"/>
      <c r="F52" s="23"/>
      <c r="G52" s="23"/>
      <c r="H52" s="23"/>
      <c r="I52" s="113">
        <v>1205200</v>
      </c>
      <c r="J52" s="113">
        <v>1205200</v>
      </c>
      <c r="K52" s="113">
        <v>1205200</v>
      </c>
      <c r="L52" s="113"/>
      <c r="M52" s="113"/>
      <c r="N52" s="113"/>
      <c r="O52" s="113"/>
      <c r="P52" s="113"/>
      <c r="Q52" s="113"/>
      <c r="R52" s="113"/>
      <c r="S52" s="113"/>
      <c r="T52" s="113"/>
      <c r="U52" s="94"/>
      <c r="V52" s="113"/>
      <c r="W52" s="113"/>
    </row>
    <row r="53" ht="32.9" customHeight="1" spans="1:23">
      <c r="A53" s="23" t="s">
        <v>264</v>
      </c>
      <c r="B53" s="110" t="s">
        <v>265</v>
      </c>
      <c r="C53" s="23" t="s">
        <v>263</v>
      </c>
      <c r="D53" s="23" t="s">
        <v>46</v>
      </c>
      <c r="E53" s="23" t="s">
        <v>97</v>
      </c>
      <c r="F53" s="23" t="s">
        <v>98</v>
      </c>
      <c r="G53" s="23" t="s">
        <v>208</v>
      </c>
      <c r="H53" s="23" t="s">
        <v>209</v>
      </c>
      <c r="I53" s="113">
        <v>1025200</v>
      </c>
      <c r="J53" s="113">
        <v>1025200</v>
      </c>
      <c r="K53" s="113">
        <v>1025200</v>
      </c>
      <c r="L53" s="113"/>
      <c r="M53" s="113"/>
      <c r="N53" s="113"/>
      <c r="O53" s="113"/>
      <c r="P53" s="113"/>
      <c r="Q53" s="113"/>
      <c r="R53" s="113"/>
      <c r="S53" s="113"/>
      <c r="T53" s="113"/>
      <c r="U53" s="94"/>
      <c r="V53" s="113"/>
      <c r="W53" s="113"/>
    </row>
    <row r="54" ht="32.9" customHeight="1" spans="1:23">
      <c r="A54" s="23" t="s">
        <v>264</v>
      </c>
      <c r="B54" s="110" t="s">
        <v>265</v>
      </c>
      <c r="C54" s="23" t="s">
        <v>263</v>
      </c>
      <c r="D54" s="23" t="s">
        <v>46</v>
      </c>
      <c r="E54" s="23" t="s">
        <v>97</v>
      </c>
      <c r="F54" s="23" t="s">
        <v>98</v>
      </c>
      <c r="G54" s="23" t="s">
        <v>246</v>
      </c>
      <c r="H54" s="23" t="s">
        <v>247</v>
      </c>
      <c r="I54" s="113">
        <v>180000</v>
      </c>
      <c r="J54" s="113">
        <v>180000</v>
      </c>
      <c r="K54" s="113">
        <v>180000</v>
      </c>
      <c r="L54" s="113"/>
      <c r="M54" s="113"/>
      <c r="N54" s="113"/>
      <c r="O54" s="113"/>
      <c r="P54" s="113"/>
      <c r="Q54" s="113"/>
      <c r="R54" s="113"/>
      <c r="S54" s="113"/>
      <c r="T54" s="113"/>
      <c r="U54" s="94"/>
      <c r="V54" s="113"/>
      <c r="W54" s="113"/>
    </row>
    <row r="55" ht="18.75" customHeight="1" spans="1:23">
      <c r="A55" s="31" t="s">
        <v>107</v>
      </c>
      <c r="B55" s="32"/>
      <c r="C55" s="32"/>
      <c r="D55" s="32"/>
      <c r="E55" s="32"/>
      <c r="F55" s="32"/>
      <c r="G55" s="32"/>
      <c r="H55" s="33"/>
      <c r="I55" s="113">
        <v>602483460.08</v>
      </c>
      <c r="J55" s="113">
        <v>585576500</v>
      </c>
      <c r="K55" s="113">
        <v>6696500</v>
      </c>
      <c r="L55" s="113"/>
      <c r="M55" s="113"/>
      <c r="N55" s="113">
        <v>16606960.08</v>
      </c>
      <c r="O55" s="113"/>
      <c r="P55" s="113"/>
      <c r="Q55" s="113"/>
      <c r="R55" s="113">
        <v>300000</v>
      </c>
      <c r="S55" s="113"/>
      <c r="T55" s="113"/>
      <c r="U55" s="94">
        <v>300000</v>
      </c>
      <c r="V55" s="113"/>
      <c r="W55" s="113"/>
    </row>
  </sheetData>
  <mergeCells count="28">
    <mergeCell ref="A2:W2"/>
    <mergeCell ref="A3:I3"/>
    <mergeCell ref="J4:M4"/>
    <mergeCell ref="N4:P4"/>
    <mergeCell ref="R4:W4"/>
    <mergeCell ref="J5:K5"/>
    <mergeCell ref="A55:H55"/>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00694444444445" right="0.700694444444445" top="0.354166666666667" bottom="0.275" header="0.298611111111111" footer="0.298611111111111"/>
  <pageSetup paperSize="9" scale="55"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46"/>
  <sheetViews>
    <sheetView showZeros="0" zoomScale="80" zoomScaleNormal="80" topLeftCell="A37" workbookViewId="0">
      <selection activeCell="C31" sqref="$A31:$XFD31"/>
    </sheetView>
  </sheetViews>
  <sheetFormatPr defaultColWidth="9.17592592592593" defaultRowHeight="12" customHeight="1"/>
  <cols>
    <col min="1" max="1" width="23.3518518518519" customWidth="1"/>
    <col min="2" max="2" width="48.3240740740741" customWidth="1"/>
    <col min="3" max="3" width="9.30555555555556" customWidth="1"/>
    <col min="4" max="4" width="14.3055555555556" customWidth="1"/>
    <col min="5" max="5" width="25.8148148148148" customWidth="1"/>
    <col min="6" max="6" width="6.94444444444444" customWidth="1"/>
    <col min="7" max="7" width="5.83333333333333" customWidth="1"/>
    <col min="8" max="8" width="5.55555555555556" customWidth="1"/>
    <col min="9" max="9" width="10.4166666666667" customWidth="1"/>
    <col min="10" max="10" width="36.3518518518519" customWidth="1"/>
  </cols>
  <sheetData>
    <row r="1" customHeight="1" spans="10:10">
      <c r="J1" s="56" t="s">
        <v>266</v>
      </c>
    </row>
    <row r="2" ht="28.5" customHeight="1" spans="1:10">
      <c r="A2" s="46" t="s">
        <v>267</v>
      </c>
      <c r="B2" s="28"/>
      <c r="C2" s="28"/>
      <c r="D2" s="28"/>
      <c r="E2" s="28"/>
      <c r="F2" s="47"/>
      <c r="G2" s="28"/>
      <c r="H2" s="47"/>
      <c r="I2" s="47"/>
      <c r="J2" s="28"/>
    </row>
    <row r="3" ht="15" customHeight="1" spans="1:1">
      <c r="A3" s="179" t="str">
        <f>"单位名称："&amp;"云南省粮食和物资储备局"</f>
        <v>单位名称：云南省粮食和物资储备局</v>
      </c>
    </row>
    <row r="4" s="108" customFormat="1" ht="34" customHeight="1" spans="1:10">
      <c r="A4" s="48" t="s">
        <v>268</v>
      </c>
      <c r="B4" s="48" t="s">
        <v>269</v>
      </c>
      <c r="C4" s="48" t="s">
        <v>270</v>
      </c>
      <c r="D4" s="48" t="s">
        <v>271</v>
      </c>
      <c r="E4" s="48" t="s">
        <v>272</v>
      </c>
      <c r="F4" s="93" t="s">
        <v>273</v>
      </c>
      <c r="G4" s="48" t="s">
        <v>274</v>
      </c>
      <c r="H4" s="93" t="s">
        <v>275</v>
      </c>
      <c r="I4" s="93" t="s">
        <v>276</v>
      </c>
      <c r="J4" s="48" t="s">
        <v>277</v>
      </c>
    </row>
    <row r="5" ht="14.25" customHeight="1" spans="1:10">
      <c r="A5" s="48">
        <v>1</v>
      </c>
      <c r="B5" s="48">
        <v>2</v>
      </c>
      <c r="C5" s="48">
        <v>3</v>
      </c>
      <c r="D5" s="48">
        <v>4</v>
      </c>
      <c r="E5" s="48">
        <v>5</v>
      </c>
      <c r="F5" s="49">
        <v>6</v>
      </c>
      <c r="G5" s="48">
        <v>7</v>
      </c>
      <c r="H5" s="49">
        <v>8</v>
      </c>
      <c r="I5" s="49">
        <v>9</v>
      </c>
      <c r="J5" s="48">
        <v>10</v>
      </c>
    </row>
    <row r="6" ht="15" customHeight="1" spans="1:10">
      <c r="A6" s="50" t="s">
        <v>46</v>
      </c>
      <c r="B6" s="51"/>
      <c r="C6" s="51"/>
      <c r="D6" s="51"/>
      <c r="E6" s="52"/>
      <c r="F6" s="53"/>
      <c r="G6" s="52"/>
      <c r="H6" s="53"/>
      <c r="I6" s="53"/>
      <c r="J6" s="52"/>
    </row>
    <row r="7" ht="33.75" customHeight="1" spans="1:10">
      <c r="A7" s="54" t="s">
        <v>252</v>
      </c>
      <c r="B7" s="55" t="s">
        <v>278</v>
      </c>
      <c r="C7" s="55" t="s">
        <v>279</v>
      </c>
      <c r="D7" s="55" t="s">
        <v>280</v>
      </c>
      <c r="E7" s="50" t="s">
        <v>281</v>
      </c>
      <c r="F7" s="55" t="s">
        <v>282</v>
      </c>
      <c r="G7" s="50" t="s">
        <v>126</v>
      </c>
      <c r="H7" s="55" t="s">
        <v>283</v>
      </c>
      <c r="I7" s="55" t="s">
        <v>284</v>
      </c>
      <c r="J7" s="50" t="s">
        <v>285</v>
      </c>
    </row>
    <row r="8" ht="33.75" customHeight="1" spans="1:10">
      <c r="A8" s="54" t="s">
        <v>252</v>
      </c>
      <c r="B8" s="55" t="s">
        <v>278</v>
      </c>
      <c r="C8" s="55" t="s">
        <v>279</v>
      </c>
      <c r="D8" s="55" t="s">
        <v>280</v>
      </c>
      <c r="E8" s="50" t="s">
        <v>286</v>
      </c>
      <c r="F8" s="55" t="s">
        <v>282</v>
      </c>
      <c r="G8" s="50" t="s">
        <v>125</v>
      </c>
      <c r="H8" s="55" t="s">
        <v>287</v>
      </c>
      <c r="I8" s="55" t="s">
        <v>284</v>
      </c>
      <c r="J8" s="50" t="s">
        <v>288</v>
      </c>
    </row>
    <row r="9" ht="33.75" customHeight="1" spans="1:10">
      <c r="A9" s="54" t="s">
        <v>252</v>
      </c>
      <c r="B9" s="55" t="s">
        <v>278</v>
      </c>
      <c r="C9" s="55" t="s">
        <v>279</v>
      </c>
      <c r="D9" s="55" t="s">
        <v>280</v>
      </c>
      <c r="E9" s="50" t="s">
        <v>289</v>
      </c>
      <c r="F9" s="55" t="s">
        <v>282</v>
      </c>
      <c r="G9" s="50" t="s">
        <v>290</v>
      </c>
      <c r="H9" s="55" t="s">
        <v>291</v>
      </c>
      <c r="I9" s="55" t="s">
        <v>284</v>
      </c>
      <c r="J9" s="50" t="s">
        <v>292</v>
      </c>
    </row>
    <row r="10" ht="60" customHeight="1" spans="1:10">
      <c r="A10" s="54" t="s">
        <v>252</v>
      </c>
      <c r="B10" s="55" t="s">
        <v>278</v>
      </c>
      <c r="C10" s="55" t="s">
        <v>279</v>
      </c>
      <c r="D10" s="55" t="s">
        <v>293</v>
      </c>
      <c r="E10" s="50" t="s">
        <v>294</v>
      </c>
      <c r="F10" s="55" t="s">
        <v>295</v>
      </c>
      <c r="G10" s="50" t="s">
        <v>296</v>
      </c>
      <c r="H10" s="55" t="s">
        <v>297</v>
      </c>
      <c r="I10" s="55" t="s">
        <v>284</v>
      </c>
      <c r="J10" s="50" t="s">
        <v>298</v>
      </c>
    </row>
    <row r="11" ht="54" customHeight="1" spans="1:10">
      <c r="A11" s="54" t="s">
        <v>252</v>
      </c>
      <c r="B11" s="55" t="s">
        <v>278</v>
      </c>
      <c r="C11" s="55" t="s">
        <v>279</v>
      </c>
      <c r="D11" s="55" t="s">
        <v>299</v>
      </c>
      <c r="E11" s="50" t="s">
        <v>300</v>
      </c>
      <c r="F11" s="55" t="s">
        <v>295</v>
      </c>
      <c r="G11" s="50" t="s">
        <v>296</v>
      </c>
      <c r="H11" s="55" t="s">
        <v>297</v>
      </c>
      <c r="I11" s="55" t="s">
        <v>284</v>
      </c>
      <c r="J11" s="50" t="s">
        <v>301</v>
      </c>
    </row>
    <row r="12" ht="49" customHeight="1" spans="1:10">
      <c r="A12" s="54" t="s">
        <v>252</v>
      </c>
      <c r="B12" s="55" t="s">
        <v>278</v>
      </c>
      <c r="C12" s="55" t="s">
        <v>302</v>
      </c>
      <c r="D12" s="55" t="s">
        <v>303</v>
      </c>
      <c r="E12" s="50" t="s">
        <v>304</v>
      </c>
      <c r="F12" s="55" t="s">
        <v>305</v>
      </c>
      <c r="G12" s="50" t="s">
        <v>125</v>
      </c>
      <c r="H12" s="55" t="s">
        <v>306</v>
      </c>
      <c r="I12" s="55" t="s">
        <v>284</v>
      </c>
      <c r="J12" s="50" t="s">
        <v>307</v>
      </c>
    </row>
    <row r="13" ht="33.75" customHeight="1" spans="1:10">
      <c r="A13" s="54" t="s">
        <v>252</v>
      </c>
      <c r="B13" s="55" t="s">
        <v>278</v>
      </c>
      <c r="C13" s="55" t="s">
        <v>308</v>
      </c>
      <c r="D13" s="55" t="s">
        <v>309</v>
      </c>
      <c r="E13" s="50" t="s">
        <v>310</v>
      </c>
      <c r="F13" s="55" t="s">
        <v>305</v>
      </c>
      <c r="G13" s="50" t="s">
        <v>311</v>
      </c>
      <c r="H13" s="55" t="s">
        <v>297</v>
      </c>
      <c r="I13" s="55" t="s">
        <v>284</v>
      </c>
      <c r="J13" s="50" t="s">
        <v>312</v>
      </c>
    </row>
    <row r="14" ht="33.75" customHeight="1" spans="1:10">
      <c r="A14" s="54" t="s">
        <v>250</v>
      </c>
      <c r="B14" s="55" t="s">
        <v>313</v>
      </c>
      <c r="C14" s="55" t="s">
        <v>279</v>
      </c>
      <c r="D14" s="55" t="s">
        <v>280</v>
      </c>
      <c r="E14" s="50" t="s">
        <v>314</v>
      </c>
      <c r="F14" s="55" t="s">
        <v>295</v>
      </c>
      <c r="G14" s="50" t="s">
        <v>315</v>
      </c>
      <c r="H14" s="55" t="s">
        <v>316</v>
      </c>
      <c r="I14" s="55" t="s">
        <v>284</v>
      </c>
      <c r="J14" s="50" t="s">
        <v>317</v>
      </c>
    </row>
    <row r="15" ht="57.6" spans="1:10">
      <c r="A15" s="54" t="s">
        <v>250</v>
      </c>
      <c r="B15" s="55" t="s">
        <v>313</v>
      </c>
      <c r="C15" s="55" t="s">
        <v>279</v>
      </c>
      <c r="D15" s="55" t="s">
        <v>299</v>
      </c>
      <c r="E15" s="50" t="s">
        <v>318</v>
      </c>
      <c r="F15" s="55" t="s">
        <v>305</v>
      </c>
      <c r="G15" s="50" t="s">
        <v>311</v>
      </c>
      <c r="H15" s="55" t="s">
        <v>297</v>
      </c>
      <c r="I15" s="55" t="s">
        <v>284</v>
      </c>
      <c r="J15" s="50" t="s">
        <v>319</v>
      </c>
    </row>
    <row r="16" ht="33.75" customHeight="1" spans="1:10">
      <c r="A16" s="54" t="s">
        <v>250</v>
      </c>
      <c r="B16" s="55" t="s">
        <v>313</v>
      </c>
      <c r="C16" s="55" t="s">
        <v>302</v>
      </c>
      <c r="D16" s="55" t="s">
        <v>320</v>
      </c>
      <c r="E16" s="50" t="s">
        <v>321</v>
      </c>
      <c r="F16" s="55" t="s">
        <v>305</v>
      </c>
      <c r="G16" s="50" t="s">
        <v>322</v>
      </c>
      <c r="H16" s="55" t="s">
        <v>323</v>
      </c>
      <c r="I16" s="55" t="s">
        <v>284</v>
      </c>
      <c r="J16" s="50" t="s">
        <v>324</v>
      </c>
    </row>
    <row r="17" ht="33.75" customHeight="1" spans="1:10">
      <c r="A17" s="54" t="s">
        <v>250</v>
      </c>
      <c r="B17" s="55" t="s">
        <v>313</v>
      </c>
      <c r="C17" s="55" t="s">
        <v>308</v>
      </c>
      <c r="D17" s="55" t="s">
        <v>309</v>
      </c>
      <c r="E17" s="50" t="s">
        <v>325</v>
      </c>
      <c r="F17" s="55" t="s">
        <v>282</v>
      </c>
      <c r="G17" s="50" t="s">
        <v>128</v>
      </c>
      <c r="H17" s="55" t="s">
        <v>297</v>
      </c>
      <c r="I17" s="55" t="s">
        <v>284</v>
      </c>
      <c r="J17" s="50" t="s">
        <v>326</v>
      </c>
    </row>
    <row r="18" ht="60" customHeight="1" spans="1:10">
      <c r="A18" s="54" t="s">
        <v>244</v>
      </c>
      <c r="B18" s="55" t="s">
        <v>327</v>
      </c>
      <c r="C18" s="55" t="s">
        <v>279</v>
      </c>
      <c r="D18" s="55" t="s">
        <v>280</v>
      </c>
      <c r="E18" s="50" t="s">
        <v>328</v>
      </c>
      <c r="F18" s="55" t="s">
        <v>305</v>
      </c>
      <c r="G18" s="50" t="s">
        <v>329</v>
      </c>
      <c r="H18" s="55" t="s">
        <v>330</v>
      </c>
      <c r="I18" s="55" t="s">
        <v>284</v>
      </c>
      <c r="J18" s="50" t="s">
        <v>331</v>
      </c>
    </row>
    <row r="19" ht="60" customHeight="1" spans="1:10">
      <c r="A19" s="54" t="s">
        <v>244</v>
      </c>
      <c r="B19" s="55" t="s">
        <v>327</v>
      </c>
      <c r="C19" s="55" t="s">
        <v>279</v>
      </c>
      <c r="D19" s="55" t="s">
        <v>280</v>
      </c>
      <c r="E19" s="50" t="s">
        <v>332</v>
      </c>
      <c r="F19" s="55" t="s">
        <v>305</v>
      </c>
      <c r="G19" s="50" t="s">
        <v>126</v>
      </c>
      <c r="H19" s="55" t="s">
        <v>330</v>
      </c>
      <c r="I19" s="55" t="s">
        <v>284</v>
      </c>
      <c r="J19" s="50" t="s">
        <v>333</v>
      </c>
    </row>
    <row r="20" ht="60" customHeight="1" spans="1:10">
      <c r="A20" s="54" t="s">
        <v>244</v>
      </c>
      <c r="B20" s="55" t="s">
        <v>327</v>
      </c>
      <c r="C20" s="55" t="s">
        <v>279</v>
      </c>
      <c r="D20" s="55" t="s">
        <v>280</v>
      </c>
      <c r="E20" s="50" t="s">
        <v>334</v>
      </c>
      <c r="F20" s="55" t="s">
        <v>305</v>
      </c>
      <c r="G20" s="50" t="s">
        <v>335</v>
      </c>
      <c r="H20" s="55" t="s">
        <v>330</v>
      </c>
      <c r="I20" s="55" t="s">
        <v>284</v>
      </c>
      <c r="J20" s="50" t="s">
        <v>336</v>
      </c>
    </row>
    <row r="21" ht="60" customHeight="1" spans="1:10">
      <c r="A21" s="54" t="s">
        <v>244</v>
      </c>
      <c r="B21" s="55" t="s">
        <v>327</v>
      </c>
      <c r="C21" s="55" t="s">
        <v>279</v>
      </c>
      <c r="D21" s="55" t="s">
        <v>299</v>
      </c>
      <c r="E21" s="50" t="s">
        <v>337</v>
      </c>
      <c r="F21" s="55" t="s">
        <v>295</v>
      </c>
      <c r="G21" s="50" t="s">
        <v>296</v>
      </c>
      <c r="H21" s="55" t="s">
        <v>297</v>
      </c>
      <c r="I21" s="55" t="s">
        <v>284</v>
      </c>
      <c r="J21" s="50" t="s">
        <v>338</v>
      </c>
    </row>
    <row r="22" ht="60" customHeight="1" spans="1:10">
      <c r="A22" s="54" t="s">
        <v>244</v>
      </c>
      <c r="B22" s="55" t="s">
        <v>327</v>
      </c>
      <c r="C22" s="55" t="s">
        <v>302</v>
      </c>
      <c r="D22" s="55" t="s">
        <v>320</v>
      </c>
      <c r="E22" s="50" t="s">
        <v>339</v>
      </c>
      <c r="F22" s="55" t="s">
        <v>305</v>
      </c>
      <c r="G22" s="50" t="s">
        <v>340</v>
      </c>
      <c r="H22" s="55" t="s">
        <v>283</v>
      </c>
      <c r="I22" s="55" t="s">
        <v>284</v>
      </c>
      <c r="J22" s="50" t="s">
        <v>341</v>
      </c>
    </row>
    <row r="23" ht="60" customHeight="1" spans="1:10">
      <c r="A23" s="54" t="s">
        <v>244</v>
      </c>
      <c r="B23" s="55" t="s">
        <v>327</v>
      </c>
      <c r="C23" s="55" t="s">
        <v>308</v>
      </c>
      <c r="D23" s="55" t="s">
        <v>309</v>
      </c>
      <c r="E23" s="50" t="s">
        <v>342</v>
      </c>
      <c r="F23" s="55" t="s">
        <v>305</v>
      </c>
      <c r="G23" s="50" t="s">
        <v>311</v>
      </c>
      <c r="H23" s="55" t="s">
        <v>297</v>
      </c>
      <c r="I23" s="55" t="s">
        <v>284</v>
      </c>
      <c r="J23" s="50" t="s">
        <v>343</v>
      </c>
    </row>
    <row r="24" ht="33.75" customHeight="1" spans="1:10">
      <c r="A24" s="54" t="s">
        <v>261</v>
      </c>
      <c r="B24" s="55" t="s">
        <v>344</v>
      </c>
      <c r="C24" s="55" t="s">
        <v>279</v>
      </c>
      <c r="D24" s="55" t="s">
        <v>280</v>
      </c>
      <c r="E24" s="50" t="s">
        <v>345</v>
      </c>
      <c r="F24" s="55" t="s">
        <v>295</v>
      </c>
      <c r="G24" s="50" t="s">
        <v>296</v>
      </c>
      <c r="H24" s="55" t="s">
        <v>297</v>
      </c>
      <c r="I24" s="55" t="s">
        <v>284</v>
      </c>
      <c r="J24" s="50" t="s">
        <v>346</v>
      </c>
    </row>
    <row r="25" ht="33.75" customHeight="1" spans="1:10">
      <c r="A25" s="54" t="s">
        <v>261</v>
      </c>
      <c r="B25" s="55" t="s">
        <v>344</v>
      </c>
      <c r="C25" s="55" t="s">
        <v>302</v>
      </c>
      <c r="D25" s="55" t="s">
        <v>303</v>
      </c>
      <c r="E25" s="50" t="s">
        <v>347</v>
      </c>
      <c r="F25" s="55" t="s">
        <v>295</v>
      </c>
      <c r="G25" s="50" t="s">
        <v>348</v>
      </c>
      <c r="H25" s="55" t="s">
        <v>297</v>
      </c>
      <c r="I25" s="55" t="s">
        <v>349</v>
      </c>
      <c r="J25" s="50" t="s">
        <v>350</v>
      </c>
    </row>
    <row r="26" ht="33.75" customHeight="1" spans="1:10">
      <c r="A26" s="54" t="s">
        <v>261</v>
      </c>
      <c r="B26" s="55" t="s">
        <v>344</v>
      </c>
      <c r="C26" s="55" t="s">
        <v>308</v>
      </c>
      <c r="D26" s="55" t="s">
        <v>309</v>
      </c>
      <c r="E26" s="50" t="s">
        <v>351</v>
      </c>
      <c r="F26" s="55" t="s">
        <v>305</v>
      </c>
      <c r="G26" s="50" t="s">
        <v>311</v>
      </c>
      <c r="H26" s="55" t="s">
        <v>297</v>
      </c>
      <c r="I26" s="55" t="s">
        <v>284</v>
      </c>
      <c r="J26" s="50" t="s">
        <v>352</v>
      </c>
    </row>
    <row r="27" ht="33.75" customHeight="1" spans="1:10">
      <c r="A27" s="54" t="s">
        <v>240</v>
      </c>
      <c r="B27" s="55" t="s">
        <v>353</v>
      </c>
      <c r="C27" s="55" t="s">
        <v>279</v>
      </c>
      <c r="D27" s="55" t="s">
        <v>280</v>
      </c>
      <c r="E27" s="50" t="s">
        <v>354</v>
      </c>
      <c r="F27" s="55" t="s">
        <v>305</v>
      </c>
      <c r="G27" s="50" t="s">
        <v>127</v>
      </c>
      <c r="H27" s="55" t="s">
        <v>330</v>
      </c>
      <c r="I27" s="55" t="s">
        <v>284</v>
      </c>
      <c r="J27" s="50" t="s">
        <v>355</v>
      </c>
    </row>
    <row r="28" ht="33.75" customHeight="1" spans="1:10">
      <c r="A28" s="54" t="s">
        <v>240</v>
      </c>
      <c r="B28" s="55" t="s">
        <v>353</v>
      </c>
      <c r="C28" s="55" t="s">
        <v>279</v>
      </c>
      <c r="D28" s="55" t="s">
        <v>280</v>
      </c>
      <c r="E28" s="50" t="s">
        <v>356</v>
      </c>
      <c r="F28" s="55" t="s">
        <v>305</v>
      </c>
      <c r="G28" s="50" t="s">
        <v>311</v>
      </c>
      <c r="H28" s="55" t="s">
        <v>297</v>
      </c>
      <c r="I28" s="55" t="s">
        <v>284</v>
      </c>
      <c r="J28" s="50" t="s">
        <v>357</v>
      </c>
    </row>
    <row r="29" ht="33.75" customHeight="1" spans="1:10">
      <c r="A29" s="54" t="s">
        <v>240</v>
      </c>
      <c r="B29" s="55" t="s">
        <v>353</v>
      </c>
      <c r="C29" s="55" t="s">
        <v>302</v>
      </c>
      <c r="D29" s="55" t="s">
        <v>320</v>
      </c>
      <c r="E29" s="50" t="s">
        <v>358</v>
      </c>
      <c r="F29" s="55" t="s">
        <v>295</v>
      </c>
      <c r="G29" s="50" t="s">
        <v>359</v>
      </c>
      <c r="H29" s="55" t="s">
        <v>297</v>
      </c>
      <c r="I29" s="55" t="s">
        <v>349</v>
      </c>
      <c r="J29" s="50" t="s">
        <v>360</v>
      </c>
    </row>
    <row r="30" ht="33.75" customHeight="1" spans="1:10">
      <c r="A30" s="54" t="s">
        <v>240</v>
      </c>
      <c r="B30" s="55" t="s">
        <v>353</v>
      </c>
      <c r="C30" s="55" t="s">
        <v>308</v>
      </c>
      <c r="D30" s="55" t="s">
        <v>309</v>
      </c>
      <c r="E30" s="50" t="s">
        <v>361</v>
      </c>
      <c r="F30" s="55" t="s">
        <v>305</v>
      </c>
      <c r="G30" s="50" t="s">
        <v>311</v>
      </c>
      <c r="H30" s="55" t="s">
        <v>297</v>
      </c>
      <c r="I30" s="55" t="s">
        <v>284</v>
      </c>
      <c r="J30" s="50" t="s">
        <v>362</v>
      </c>
    </row>
    <row r="31" ht="57.6" spans="1:10">
      <c r="A31" s="54" t="s">
        <v>263</v>
      </c>
      <c r="B31" s="55" t="s">
        <v>363</v>
      </c>
      <c r="C31" s="55" t="s">
        <v>279</v>
      </c>
      <c r="D31" s="55" t="s">
        <v>293</v>
      </c>
      <c r="E31" s="50" t="s">
        <v>364</v>
      </c>
      <c r="F31" s="55" t="s">
        <v>295</v>
      </c>
      <c r="G31" s="50" t="s">
        <v>315</v>
      </c>
      <c r="H31" s="55" t="s">
        <v>365</v>
      </c>
      <c r="I31" s="55" t="s">
        <v>284</v>
      </c>
      <c r="J31" s="50" t="s">
        <v>366</v>
      </c>
    </row>
    <row r="32" ht="72" spans="1:10">
      <c r="A32" s="54" t="s">
        <v>263</v>
      </c>
      <c r="B32" s="55" t="s">
        <v>363</v>
      </c>
      <c r="C32" s="55" t="s">
        <v>302</v>
      </c>
      <c r="D32" s="55" t="s">
        <v>303</v>
      </c>
      <c r="E32" s="50" t="s">
        <v>367</v>
      </c>
      <c r="F32" s="55" t="s">
        <v>295</v>
      </c>
      <c r="G32" s="50" t="s">
        <v>368</v>
      </c>
      <c r="H32" s="55" t="s">
        <v>365</v>
      </c>
      <c r="I32" s="55" t="s">
        <v>284</v>
      </c>
      <c r="J32" s="50" t="s">
        <v>369</v>
      </c>
    </row>
    <row r="33" ht="28.8" spans="1:10">
      <c r="A33" s="54" t="s">
        <v>263</v>
      </c>
      <c r="B33" s="55" t="s">
        <v>363</v>
      </c>
      <c r="C33" s="55" t="s">
        <v>308</v>
      </c>
      <c r="D33" s="55" t="s">
        <v>309</v>
      </c>
      <c r="E33" s="50" t="s">
        <v>370</v>
      </c>
      <c r="F33" s="55" t="s">
        <v>282</v>
      </c>
      <c r="G33" s="50" t="s">
        <v>128</v>
      </c>
      <c r="H33" s="55" t="s">
        <v>330</v>
      </c>
      <c r="I33" s="55" t="s">
        <v>349</v>
      </c>
      <c r="J33" s="50" t="s">
        <v>371</v>
      </c>
    </row>
    <row r="34" ht="28.8" spans="1:10">
      <c r="A34" s="54" t="s">
        <v>234</v>
      </c>
      <c r="B34" s="55" t="s">
        <v>372</v>
      </c>
      <c r="C34" s="55" t="s">
        <v>279</v>
      </c>
      <c r="D34" s="55" t="s">
        <v>280</v>
      </c>
      <c r="E34" s="50" t="s">
        <v>373</v>
      </c>
      <c r="F34" s="55" t="s">
        <v>295</v>
      </c>
      <c r="G34" s="50" t="s">
        <v>296</v>
      </c>
      <c r="H34" s="55" t="s">
        <v>297</v>
      </c>
      <c r="I34" s="55" t="s">
        <v>284</v>
      </c>
      <c r="J34" s="50" t="s">
        <v>374</v>
      </c>
    </row>
    <row r="35" ht="28.8" spans="1:10">
      <c r="A35" s="54" t="s">
        <v>234</v>
      </c>
      <c r="B35" s="55" t="s">
        <v>372</v>
      </c>
      <c r="C35" s="55" t="s">
        <v>279</v>
      </c>
      <c r="D35" s="55" t="s">
        <v>299</v>
      </c>
      <c r="E35" s="50" t="s">
        <v>375</v>
      </c>
      <c r="F35" s="55" t="s">
        <v>295</v>
      </c>
      <c r="G35" s="50" t="s">
        <v>296</v>
      </c>
      <c r="H35" s="55" t="s">
        <v>297</v>
      </c>
      <c r="I35" s="55" t="s">
        <v>284</v>
      </c>
      <c r="J35" s="50" t="s">
        <v>376</v>
      </c>
    </row>
    <row r="36" ht="28.8" spans="1:10">
      <c r="A36" s="54" t="s">
        <v>234</v>
      </c>
      <c r="B36" s="55" t="s">
        <v>372</v>
      </c>
      <c r="C36" s="55" t="s">
        <v>302</v>
      </c>
      <c r="D36" s="55" t="s">
        <v>320</v>
      </c>
      <c r="E36" s="50" t="s">
        <v>377</v>
      </c>
      <c r="F36" s="55" t="s">
        <v>295</v>
      </c>
      <c r="G36" s="50" t="s">
        <v>368</v>
      </c>
      <c r="H36" s="55" t="s">
        <v>330</v>
      </c>
      <c r="I36" s="55" t="s">
        <v>284</v>
      </c>
      <c r="J36" s="50" t="s">
        <v>378</v>
      </c>
    </row>
    <row r="37" ht="43.2" spans="1:10">
      <c r="A37" s="54" t="s">
        <v>234</v>
      </c>
      <c r="B37" s="55" t="s">
        <v>372</v>
      </c>
      <c r="C37" s="55" t="s">
        <v>302</v>
      </c>
      <c r="D37" s="55" t="s">
        <v>320</v>
      </c>
      <c r="E37" s="50" t="s">
        <v>379</v>
      </c>
      <c r="F37" s="55" t="s">
        <v>305</v>
      </c>
      <c r="G37" s="50" t="s">
        <v>380</v>
      </c>
      <c r="H37" s="55" t="s">
        <v>297</v>
      </c>
      <c r="I37" s="55" t="s">
        <v>284</v>
      </c>
      <c r="J37" s="50" t="s">
        <v>381</v>
      </c>
    </row>
    <row r="38" ht="43.2" spans="1:10">
      <c r="A38" s="54" t="s">
        <v>234</v>
      </c>
      <c r="B38" s="55" t="s">
        <v>372</v>
      </c>
      <c r="C38" s="55" t="s">
        <v>308</v>
      </c>
      <c r="D38" s="55" t="s">
        <v>309</v>
      </c>
      <c r="E38" s="50" t="s">
        <v>382</v>
      </c>
      <c r="F38" s="55" t="s">
        <v>305</v>
      </c>
      <c r="G38" s="50" t="s">
        <v>311</v>
      </c>
      <c r="H38" s="55" t="s">
        <v>297</v>
      </c>
      <c r="I38" s="55" t="s">
        <v>284</v>
      </c>
      <c r="J38" s="50" t="s">
        <v>383</v>
      </c>
    </row>
    <row r="39" ht="28.8" spans="1:10">
      <c r="A39" s="54" t="s">
        <v>231</v>
      </c>
      <c r="B39" s="55" t="s">
        <v>384</v>
      </c>
      <c r="C39" s="55" t="s">
        <v>279</v>
      </c>
      <c r="D39" s="55" t="s">
        <v>280</v>
      </c>
      <c r="E39" s="50" t="s">
        <v>385</v>
      </c>
      <c r="F39" s="55" t="s">
        <v>305</v>
      </c>
      <c r="G39" s="50" t="s">
        <v>329</v>
      </c>
      <c r="H39" s="55" t="s">
        <v>330</v>
      </c>
      <c r="I39" s="55" t="s">
        <v>284</v>
      </c>
      <c r="J39" s="50" t="s">
        <v>386</v>
      </c>
    </row>
    <row r="40" ht="33.75" customHeight="1" spans="1:10">
      <c r="A40" s="54" t="s">
        <v>231</v>
      </c>
      <c r="B40" s="55" t="s">
        <v>384</v>
      </c>
      <c r="C40" s="55" t="s">
        <v>302</v>
      </c>
      <c r="D40" s="55" t="s">
        <v>320</v>
      </c>
      <c r="E40" s="50" t="s">
        <v>387</v>
      </c>
      <c r="F40" s="55" t="s">
        <v>305</v>
      </c>
      <c r="G40" s="50" t="s">
        <v>388</v>
      </c>
      <c r="H40" s="55" t="s">
        <v>389</v>
      </c>
      <c r="I40" s="55" t="s">
        <v>284</v>
      </c>
      <c r="J40" s="50" t="s">
        <v>390</v>
      </c>
    </row>
    <row r="41" ht="33.75" customHeight="1" spans="1:10">
      <c r="A41" s="54" t="s">
        <v>231</v>
      </c>
      <c r="B41" s="55" t="s">
        <v>384</v>
      </c>
      <c r="C41" s="55" t="s">
        <v>308</v>
      </c>
      <c r="D41" s="55" t="s">
        <v>309</v>
      </c>
      <c r="E41" s="50" t="s">
        <v>342</v>
      </c>
      <c r="F41" s="55" t="s">
        <v>305</v>
      </c>
      <c r="G41" s="50" t="s">
        <v>311</v>
      </c>
      <c r="H41" s="55" t="s">
        <v>297</v>
      </c>
      <c r="I41" s="55" t="s">
        <v>284</v>
      </c>
      <c r="J41" s="50" t="s">
        <v>343</v>
      </c>
    </row>
    <row r="42" ht="57.6" spans="1:10">
      <c r="A42" s="54" t="s">
        <v>242</v>
      </c>
      <c r="B42" s="55" t="s">
        <v>391</v>
      </c>
      <c r="C42" s="55" t="s">
        <v>279</v>
      </c>
      <c r="D42" s="55" t="s">
        <v>280</v>
      </c>
      <c r="E42" s="50" t="s">
        <v>392</v>
      </c>
      <c r="F42" s="55" t="s">
        <v>305</v>
      </c>
      <c r="G42" s="50" t="s">
        <v>393</v>
      </c>
      <c r="H42" s="55" t="s">
        <v>297</v>
      </c>
      <c r="I42" s="55" t="s">
        <v>284</v>
      </c>
      <c r="J42" s="50" t="s">
        <v>394</v>
      </c>
    </row>
    <row r="43" ht="33.75" customHeight="1" spans="1:10">
      <c r="A43" s="54" t="s">
        <v>242</v>
      </c>
      <c r="B43" s="55" t="s">
        <v>391</v>
      </c>
      <c r="C43" s="55" t="s">
        <v>279</v>
      </c>
      <c r="D43" s="55" t="s">
        <v>293</v>
      </c>
      <c r="E43" s="50" t="s">
        <v>395</v>
      </c>
      <c r="F43" s="55" t="s">
        <v>305</v>
      </c>
      <c r="G43" s="50" t="s">
        <v>396</v>
      </c>
      <c r="H43" s="55" t="s">
        <v>297</v>
      </c>
      <c r="I43" s="55" t="s">
        <v>284</v>
      </c>
      <c r="J43" s="50" t="s">
        <v>397</v>
      </c>
    </row>
    <row r="44" ht="57.6" spans="1:10">
      <c r="A44" s="54" t="s">
        <v>242</v>
      </c>
      <c r="B44" s="55" t="s">
        <v>391</v>
      </c>
      <c r="C44" s="55" t="s">
        <v>279</v>
      </c>
      <c r="D44" s="55" t="s">
        <v>299</v>
      </c>
      <c r="E44" s="50" t="s">
        <v>398</v>
      </c>
      <c r="F44" s="55" t="s">
        <v>295</v>
      </c>
      <c r="G44" s="50" t="s">
        <v>296</v>
      </c>
      <c r="H44" s="55" t="s">
        <v>297</v>
      </c>
      <c r="I44" s="55" t="s">
        <v>284</v>
      </c>
      <c r="J44" s="50" t="s">
        <v>399</v>
      </c>
    </row>
    <row r="45" ht="43.2" spans="1:10">
      <c r="A45" s="54" t="s">
        <v>242</v>
      </c>
      <c r="B45" s="55" t="s">
        <v>391</v>
      </c>
      <c r="C45" s="55" t="s">
        <v>302</v>
      </c>
      <c r="D45" s="55" t="s">
        <v>320</v>
      </c>
      <c r="E45" s="50" t="s">
        <v>400</v>
      </c>
      <c r="F45" s="55" t="s">
        <v>295</v>
      </c>
      <c r="G45" s="50" t="s">
        <v>368</v>
      </c>
      <c r="H45" s="55" t="s">
        <v>330</v>
      </c>
      <c r="I45" s="55" t="s">
        <v>284</v>
      </c>
      <c r="J45" s="50" t="s">
        <v>401</v>
      </c>
    </row>
    <row r="46" ht="43.2" spans="1:10">
      <c r="A46" s="54" t="s">
        <v>242</v>
      </c>
      <c r="B46" s="55" t="s">
        <v>391</v>
      </c>
      <c r="C46" s="55" t="s">
        <v>308</v>
      </c>
      <c r="D46" s="55" t="s">
        <v>309</v>
      </c>
      <c r="E46" s="50" t="s">
        <v>402</v>
      </c>
      <c r="F46" s="55" t="s">
        <v>295</v>
      </c>
      <c r="G46" s="50" t="s">
        <v>368</v>
      </c>
      <c r="H46" s="55" t="s">
        <v>330</v>
      </c>
      <c r="I46" s="55" t="s">
        <v>284</v>
      </c>
      <c r="J46" s="50" t="s">
        <v>403</v>
      </c>
    </row>
  </sheetData>
  <mergeCells count="20">
    <mergeCell ref="A2:J2"/>
    <mergeCell ref="A3:H3"/>
    <mergeCell ref="A7:A13"/>
    <mergeCell ref="A14:A17"/>
    <mergeCell ref="A18:A23"/>
    <mergeCell ref="A24:A26"/>
    <mergeCell ref="A27:A30"/>
    <mergeCell ref="A31:A33"/>
    <mergeCell ref="A34:A38"/>
    <mergeCell ref="A39:A41"/>
    <mergeCell ref="A42:A46"/>
    <mergeCell ref="B7:B13"/>
    <mergeCell ref="B14:B17"/>
    <mergeCell ref="B18:B23"/>
    <mergeCell ref="B24:B26"/>
    <mergeCell ref="B27:B30"/>
    <mergeCell ref="B31:B33"/>
    <mergeCell ref="B34:B38"/>
    <mergeCell ref="B39:B41"/>
    <mergeCell ref="B42:B46"/>
  </mergeCells>
  <printOptions horizontalCentered="1"/>
  <pageMargins left="0.700694444444445" right="0.700694444444445" top="0.314583333333333" bottom="0.275" header="0.298611111111111" footer="0.298611111111111"/>
  <pageSetup paperSize="9" scale="70" fitToHeight="0" orientation="landscape" horizontalDpi="600"/>
  <headerFooter/>
  <rowBreaks count="2" manualBreakCount="2">
    <brk id="17" max="16383" man="1"/>
    <brk id="30"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☆ZZ☆</cp:lastModifiedBy>
  <dcterms:created xsi:type="dcterms:W3CDTF">2025-02-05T01:20:00Z</dcterms:created>
  <dcterms:modified xsi:type="dcterms:W3CDTF">2025-02-06T07:30:59Z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773796A9B778459D8A3072BE5CCD5A65_12</vt:lpwstr>
  </property>
  <property fmtid="{D5CDD505-2E9C-101B-9397-08002B2CF9AE}" pid="3" name="KSOProductBuildVer">
    <vt:lpwstr>2052-12.1.0.19302</vt:lpwstr>
  </property>
</Properties>
</file>