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definedNames>
    <definedName name="_xlnm._FilterDatabase" localSheetId="7" hidden="1">'部门项目支出预算表05-1'!$A$1:$W$37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<sst xmlns="http://schemas.openxmlformats.org/spreadsheetml/2006/main" count="981" uniqueCount="407">
  <si>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</si>
  <si>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</si>
  <si>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</si>
  <si>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</si>
  <si>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</si>
  <si>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</si>
  <si>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</si>
  <si>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</si>
  <si>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</si>
  <si>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</si>
  <si>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</si>
  <si>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</si>
  <si>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</si>
  <si>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</si>
  <si>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</si>
  <si>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</si>
  <si>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</si>
  <si>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</si>
  <si>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</si>
  <si>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</si>
  <si>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</si>
  <si>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</si>
  <si>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</si>
  <si>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</si>
  <si>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</si>
  <si>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</si>
  <si>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</si>
  <si>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</si>
  <si>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</si>
  <si>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</si>
  <si>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</si>
  <si>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</si>
  <si>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</si>
  <si>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</si>
  <si>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</si>
  <si>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</si>
  <si>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</si>
  <si>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</si>
  <si>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</si>
  <si>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</si>
  <si>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</si>
  <si>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</si>
  <si>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</si>
  <si>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</si>
  <si>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</si>
  <si>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164006</t>
  </si>
  <si>
    <t>云南省物资储备中心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</si>
  <si>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</si>
  <si>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</si>
  <si>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</si>
  <si>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</si>
  <si>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</si>
  <si>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</si>
  <si>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</si>
  <si>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</si>
  <si>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</si>
  <si>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</si>
  <si>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</si>
  <si>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</si>
  <si>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</si>
  <si>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</si>
  <si>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</si>
  <si>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</si>
  <si>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</si>
  <si>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</si>
  <si>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</si>
  <si>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</si>
  <si>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</si>
  <si>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</si>
  <si>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</si>
  <si>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</si>
  <si>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</si>
  <si>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</si>
  <si>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</si>
  <si>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</si>
  <si>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</si>
  <si>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</si>
  <si>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</si>
  <si>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</si>
  <si>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</si>
  <si>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</si>
  <si>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</si>
  <si>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</si>
  <si>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</si>
  <si>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</si>
  <si>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</si>
  <si>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</si>
  <si>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</si>
  <si>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</si>
  <si>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</si>
  <si>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</si>
  <si>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2220150</t>
  </si>
  <si>
    <t>事业运行</t>
  </si>
  <si>
    <t>22203</t>
  </si>
  <si>
    <t>能源储备</t>
  </si>
  <si>
    <t>2220305</t>
  </si>
  <si>
    <t>成品油储备</t>
  </si>
  <si>
    <t>22205</t>
  </si>
  <si>
    <t>重要商品储备</t>
  </si>
  <si>
    <t>2220511</t>
  </si>
  <si>
    <t>应急物资储备</t>
  </si>
  <si>
    <t>224</t>
  </si>
  <si>
    <t>灾害防治及应急管理支出</t>
  </si>
  <si>
    <t>22401</t>
  </si>
  <si>
    <t>应急管理事务</t>
  </si>
  <si>
    <t>2240108</t>
  </si>
  <si>
    <t>应急救援</t>
  </si>
  <si>
    <t>22499</t>
  </si>
  <si>
    <t>其他灾害防治及应急管理支出</t>
  </si>
  <si>
    <t>2249999</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</si>
  <si>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</si>
  <si>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</si>
  <si>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</si>
  <si>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</si>
  <si>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</si>
  <si>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</si>
  <si>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</si>
  <si>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</si>
  <si>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</si>
  <si>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</si>
  <si>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</si>
  <si>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</si>
  <si>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</si>
  <si>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</si>
  <si>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</si>
  <si>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</si>
  <si>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</si>
  <si>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</si>
  <si>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</si>
  <si>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</si>
  <si>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</si>
  <si>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</si>
  <si>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</si>
  <si>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</si>
  <si>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</si>
  <si>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</si>
  <si>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</si>
  <si>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</si>
  <si>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</si>
  <si>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</si>
  <si>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</si>
  <si>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</si>
  <si>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</si>
  <si>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</si>
  <si>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</si>
  <si>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</si>
  <si>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</si>
  <si>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</si>
  <si>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</si>
  <si>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</si>
  <si>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</si>
  <si>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</si>
  <si>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</si>
  <si>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</si>
  <si>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</si>
  <si>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</si>
  <si>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</si>
  <si>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</si>
  <si>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</si>
  <si>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单位名称：云南省物资储备中心</t>
  </si>
  <si>
    <t>530000210000000030440</t>
  </si>
  <si>
    <t>事业人员支出工资</t>
  </si>
  <si>
    <t>30101</t>
  </si>
  <si>
    <t>基本工资</t>
  </si>
  <si>
    <t>30102</t>
  </si>
  <si>
    <t>津贴补贴</t>
  </si>
  <si>
    <t>30103</t>
  </si>
  <si>
    <t>奖金</t>
  </si>
  <si>
    <t>30107</t>
  </si>
  <si>
    <t>绩效工资</t>
  </si>
  <si>
    <t>530000210000000030441</t>
  </si>
  <si>
    <t>社会保障缴费</t>
  </si>
  <si>
    <t>30108</t>
  </si>
  <si>
    <t>机关事业单位基本养老保险缴费</t>
  </si>
  <si>
    <t>30112</t>
  </si>
  <si>
    <t>其他社会保障缴费</t>
  </si>
  <si>
    <t>30110</t>
  </si>
  <si>
    <t>职工基本医疗保险缴费</t>
  </si>
  <si>
    <t>30111</t>
  </si>
  <si>
    <t>公务员医疗补助缴费</t>
  </si>
  <si>
    <t>530000210000000030443</t>
  </si>
  <si>
    <t>30113</t>
  </si>
  <si>
    <t>530000210000000030446</t>
  </si>
  <si>
    <t>公车购置及运维费</t>
  </si>
  <si>
    <t>30231</t>
  </si>
  <si>
    <t>公务用车运行维护费</t>
  </si>
  <si>
    <t>530000210000000030447</t>
  </si>
  <si>
    <t>30217</t>
  </si>
  <si>
    <t>530000210000000030448</t>
  </si>
  <si>
    <t>工会经费</t>
  </si>
  <si>
    <t>30228</t>
  </si>
  <si>
    <t>530000210000000030449</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</si>
  <si>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</si>
  <si>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</si>
  <si>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</si>
  <si>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</si>
  <si>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</si>
  <si>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</si>
  <si>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</si>
  <si>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</si>
  <si>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</si>
  <si>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</si>
  <si>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</si>
  <si>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</si>
  <si>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</si>
  <si>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</si>
  <si>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</si>
  <si>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</si>
  <si>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</si>
  <si>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</si>
  <si>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</si>
  <si>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30229</t>
  </si>
  <si>
    <t>福利费</t>
  </si>
  <si>
    <t>31002</t>
  </si>
  <si>
    <t>办公设备购置</t>
  </si>
  <si>
    <t>预算05-1表</t>
  </si>
  <si>
    <t>2025年部门项目支出预算表</t>
  </si>
  <si>
    <t>项目分类</t>
  </si>
  <si>
    <t>项目单位</t>
  </si>
  <si>
    <t>本年拨款</t>
  </si>
  <si>
    <t>其中：本次下达</t>
  </si>
  <si>
    <t>2024年度省级救灾和防汛抗旱物资采购资金</t>
  </si>
  <si>
    <t>事业发展类</t>
  </si>
  <si>
    <t>530000241100003105854</t>
  </si>
  <si>
    <t>31008</t>
  </si>
  <si>
    <t>物资储备</t>
  </si>
  <si>
    <t>2024年中央救灾物资昆明储备库日常运转专项经费</t>
  </si>
  <si>
    <t>其他运转类</t>
  </si>
  <si>
    <t>530000241100003153268</t>
  </si>
  <si>
    <t>2024年中央应急抢险救灾物资储备保管经费</t>
  </si>
  <si>
    <t>专项业务类</t>
  </si>
  <si>
    <t>530000241100003156847</t>
  </si>
  <si>
    <t>30218</t>
  </si>
  <si>
    <t>专用材料费</t>
  </si>
  <si>
    <t>30225</t>
  </si>
  <si>
    <t>专用燃料费</t>
  </si>
  <si>
    <t>30226</t>
  </si>
  <si>
    <t>劳务费</t>
  </si>
  <si>
    <t>31003</t>
  </si>
  <si>
    <t>专用设备购置</t>
  </si>
  <si>
    <t>31006</t>
  </si>
  <si>
    <t>大型修缮</t>
  </si>
  <si>
    <t>省级重要物资管理专项经费</t>
  </si>
  <si>
    <t>530000251100003212832</t>
  </si>
  <si>
    <t>政务信息化运维服务项目补助资金</t>
  </si>
  <si>
    <t>大型公用设施运行维护费</t>
  </si>
  <si>
    <t>530000241100003154500</t>
  </si>
  <si>
    <t>30214</t>
  </si>
  <si>
    <t>租赁费</t>
  </si>
  <si>
    <t>中央应急抢险救灾物资储备保管经费</t>
  </si>
  <si>
    <t>530000231100001916663</t>
  </si>
  <si>
    <t>31007</t>
  </si>
  <si>
    <t>信息网络及软件购置更新</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</si>
  <si>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</si>
  <si>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</si>
  <si>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</si>
  <si>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</si>
  <si>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</si>
  <si>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</si>
  <si>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</si>
  <si>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</si>
  <si>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</si>
  <si>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</si>
  <si>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</si>
  <si>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</si>
  <si>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根据工作实际，分为两个方面：一是日常运转工作。进一步加强对昆明办公区和安宁仓库日常运转方面的管理工作，通过完成24小时安全巡查、水电通讯费的缴纳、垃圾清运、绿化、环境综合治理等各项管理工作，确保安宁储备库正常高效运转，为库区内价值1.62亿元的31个品类59.82万件的中央级和省级救灾物资的储备安全提供有效保障。
二是成品油监管工作。通过项目实施进一步加强云南省省级政府成品油储备管理，有效发挥省级政府储备成品油在全省宏观调控、应对突发事件中的作用，增强防范抵御重大风险能力，调节全省成品油市场供需，确保重特大突发事件和其它特殊情况下成品油需求有保障，达到省级政府成品油储备“储得好、调得动、用得上、保急需”的目标。根据省委省政府、省粮食和物资储备局的要求，通过对省级政府储备成品油库点和运营企业的日常监督管理及培训提升，逐步规范成品油管理，切实保障我省重特大突发事件和其它特殊情况成品油需求。
</t>
  </si>
  <si>
    <t>产出指标</t>
  </si>
  <si>
    <t>数量指标</t>
  </si>
  <si>
    <t>省级政府储备成品油日常监督巡查次数</t>
  </si>
  <si>
    <t>=</t>
  </si>
  <si>
    <t>次/月（季、年）</t>
  </si>
  <si>
    <t>定量指标</t>
  </si>
  <si>
    <t>指标通过开展省级政府成品油日常监督巡查来推进省级政府储备成品油储备任务完成，并确保任何时点，省级政府成品油单品在库率不得低于储备成品油单品储备总规模的70%。</t>
  </si>
  <si>
    <t>水电通讯费缴纳次数</t>
  </si>
  <si>
    <t>12</t>
  </si>
  <si>
    <t>次</t>
  </si>
  <si>
    <t>本项指标是为了确保救灾物资储备库运转正常，通过水费、电费和通讯费的及时缴纳来保障储备库水、电和通讯。</t>
  </si>
  <si>
    <t>质量指标</t>
  </si>
  <si>
    <t>省级政府储备成品油管理规范达标情况</t>
  </si>
  <si>
    <t>优、良、中、差</t>
  </si>
  <si>
    <t>达标</t>
  </si>
  <si>
    <t>定性指标</t>
  </si>
  <si>
    <t>通过核查省级政府成品油管理相关制度的建设完善、质量检测、日常监督检查、安全演练等工作，来考核省级政府成品油管理是否规范达标，以确保省级政府储备成品油数量准确、质量可靠、储备安全。</t>
  </si>
  <si>
    <t>物资管理人员在岗率</t>
  </si>
  <si>
    <t>100</t>
  </si>
  <si>
    <t>%</t>
  </si>
  <si>
    <t>反映安保、绿化等物管人员在岗的情况。物管人员在岗率=实际在岗工时/应在岗工时*100%</t>
  </si>
  <si>
    <t>办公场所质量安全</t>
  </si>
  <si>
    <t>&gt;=</t>
  </si>
  <si>
    <t>80</t>
  </si>
  <si>
    <t>交付的办公场所符合现行标准要求和办公需要，不存在安全隐患</t>
  </si>
  <si>
    <t>时效指标</t>
  </si>
  <si>
    <t>成品油轮换计划完成情况</t>
  </si>
  <si>
    <t>考核通过监督核查来考核承储企业及时开展轮换任务，确保省级政府成品油质量合格情况。</t>
  </si>
  <si>
    <t>效益指标</t>
  </si>
  <si>
    <t>社会效益</t>
  </si>
  <si>
    <t>全年重大安全事故发生次数</t>
  </si>
  <si>
    <t>0</t>
  </si>
  <si>
    <t>该指标主要是考核储备安全情况，根据安全生产和危化品管理相关规定，确保全年储备及库区安全，无重大安全事故发生。</t>
  </si>
  <si>
    <t>满意度指标</t>
  </si>
  <si>
    <t>服务对象满意度</t>
  </si>
  <si>
    <t>对省级政府成品油储备库点管理的满意度</t>
  </si>
  <si>
    <t>90</t>
  </si>
  <si>
    <t>该指标主要考核监管部门、主管部门等相关管理职能部门对成品油储备库点日常管理的满意度。</t>
  </si>
  <si>
    <t>对办公场所和仓库管理的满意度</t>
  </si>
  <si>
    <t>主管部门、救灾仓库值守人员对办公场所和安宁仓库日常管理的满意度。</t>
  </si>
  <si>
    <t>预算06表</t>
  </si>
  <si>
    <t>2025年部门政府性基金预算支出预算表</t>
  </si>
  <si>
    <t>政府性基金预算支出</t>
  </si>
  <si>
    <t>备注：云南省物资储备中心2025年度无政府性基金预算支出，故本表为空表。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</si>
  <si>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</si>
  <si>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</si>
  <si>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</si>
  <si>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</si>
  <si>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</si>
  <si>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</si>
  <si>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</si>
  <si>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</si>
  <si>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</si>
  <si>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</si>
  <si>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</si>
  <si>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</si>
  <si>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公务车维修保养</t>
  </si>
  <si>
    <t>C23120301 车辆维修和保养服务</t>
  </si>
  <si>
    <t>年</t>
  </si>
  <si>
    <t>车辆保险费</t>
  </si>
  <si>
    <t>C1804010201 机动车保险服务</t>
  </si>
  <si>
    <t>资产采码打印机</t>
  </si>
  <si>
    <t>A02021000 打印机</t>
  </si>
  <si>
    <t>个</t>
  </si>
  <si>
    <t>复印纸</t>
  </si>
  <si>
    <t>A05040101 复印纸</t>
  </si>
  <si>
    <t>批</t>
  </si>
  <si>
    <t>办公椅</t>
  </si>
  <si>
    <t>A05010301 办公椅</t>
  </si>
  <si>
    <t>把</t>
  </si>
  <si>
    <t>办公桌</t>
  </si>
  <si>
    <t>A05010201 办公桌</t>
  </si>
  <si>
    <t>张</t>
  </si>
  <si>
    <t>会议椅</t>
  </si>
  <si>
    <t>A05010303 会议椅</t>
  </si>
  <si>
    <t>台式计算机</t>
  </si>
  <si>
    <t>A02010105 台式计算机</t>
  </si>
  <si>
    <t>台</t>
  </si>
  <si>
    <t>文件柜</t>
  </si>
  <si>
    <t>A05010502 文件柜</t>
  </si>
  <si>
    <t>预算08表</t>
  </si>
  <si>
    <t>2025年部门政府购买服务预算表</t>
  </si>
  <si>
    <t>政府购买服务项目</t>
  </si>
  <si>
    <t>政府购买服务目录</t>
  </si>
  <si>
    <t>备注：云南省物资储备中心2025年度无政府购买服务预算，故本表为空表。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</si>
  <si>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</si>
  <si>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</si>
  <si>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</si>
  <si>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</si>
  <si>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</si>
  <si>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</si>
  <si>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</si>
  <si>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</si>
  <si>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</si>
  <si>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</si>
  <si>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</si>
  <si>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</si>
  <si>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</si>
  <si>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</si>
  <si>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</si>
  <si>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</si>
  <si>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</si>
  <si>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</si>
  <si>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</si>
  <si>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</si>
  <si>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</si>
  <si>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</si>
  <si>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</si>
  <si>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</si>
  <si>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备注：云南省物资储备中心2025年度无省对下转移支付预算，故本表为空表。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</si>
  <si>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</si>
  <si>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</si>
  <si>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</si>
  <si>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</si>
  <si>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</si>
  <si>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</si>
  <si>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</si>
  <si>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</si>
  <si>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</si>
  <si>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</si>
  <si>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</si>
  <si>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</si>
  <si>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</si>
  <si>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</si>
  <si>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台式电脑（信创）</t>
  </si>
  <si>
    <t>A02021007 条码打印机</t>
  </si>
  <si>
    <t>资产条码打印机</t>
  </si>
  <si>
    <t>家具和用品</t>
  </si>
  <si>
    <t>预算11表</t>
  </si>
  <si>
    <t>2025年中央转移支付补助项目支出预算表</t>
  </si>
  <si>
    <t>上级补助</t>
  </si>
  <si>
    <t>注：云南省物资储备中心2025年度无中央转移支付补助项目支出预算，故本表为空表。</t>
  </si>
  <si>
    <t>预算12表</t>
  </si>
  <si>
    <t>2025年部门项目支出中期规划预算表</t>
  </si>
  <si>
    <t>项目级次</t>
  </si>
  <si>
    <t>2025年</t>
  </si>
  <si>
    <t>2026年</t>
  </si>
  <si>
    <t>2027年</t>
  </si>
  <si>
    <t>229 其他运转类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</si>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</sst>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xf numFmtId="0" fontId="8" fillId="0" borderId="0">
      <alignment vertical="top"/>
      <protection locked="0"/>
    </xf>
  </cellStyleXfs>
  <cellXfs count="17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Border="1" applyAlignment="1" applyProtection="1"/>
    <xf numFmtId="0" fontId="1" fillId="0" borderId="7" xfId="0" applyFont="1" applyBorder="1" applyAlignment="1" applyProtection="1">
      <alignment horizontal="center" vertical="center"/>
      <protection locked="0"/>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0"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B11" sqref="B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6" t="s">
        <v>0</v>
      </c>
    </row>
    <row r="2" ht="36" customHeight="1" spans="1:4">
      <c r="A2" s="42" t="s">
        <v>1</v>
      </c>
      <c r="B2" s="165"/>
      <c r="C2" s="165"/>
      <c r="D2" s="165"/>
    </row>
    <row r="3" ht="21" customHeight="1" spans="1:4">
      <c r="A3" s="88" t="str">
        <f>"单位名称："&amp;"云南省物资储备中心"</f>
        <v>单位名称：云南省物资储备中心</v>
      </c>
      <c r="B3" s="130"/>
      <c r="C3" s="130"/>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1" t="s">
        <v>8</v>
      </c>
      <c r="B7" s="117">
        <v>12104433.86</v>
      </c>
      <c r="C7" s="104" t="str">
        <f>"一"&amp;"、"&amp;"社会保障和就业支出"</f>
        <v>一、社会保障和就业支出</v>
      </c>
      <c r="D7" s="117">
        <v>1066192.89</v>
      </c>
    </row>
    <row r="8" ht="25.4" customHeight="1" spans="1:4">
      <c r="A8" s="141" t="s">
        <v>9</v>
      </c>
      <c r="B8" s="117"/>
      <c r="C8" s="104" t="str">
        <f>"二"&amp;"、"&amp;"卫生健康支出"</f>
        <v>二、卫生健康支出</v>
      </c>
      <c r="D8" s="117">
        <v>1045834.66</v>
      </c>
    </row>
    <row r="9" ht="25.4" customHeight="1" spans="1:4">
      <c r="A9" s="141" t="s">
        <v>10</v>
      </c>
      <c r="B9" s="117"/>
      <c r="C9" s="104" t="str">
        <f>"三"&amp;"、"&amp;"住房保障支出"</f>
        <v>三、住房保障支出</v>
      </c>
      <c r="D9" s="117">
        <v>660928.68</v>
      </c>
    </row>
    <row r="10" ht="25.4" customHeight="1" spans="1:4">
      <c r="A10" s="141" t="s">
        <v>11</v>
      </c>
      <c r="B10" s="87"/>
      <c r="C10" s="104" t="str">
        <f>"四"&amp;"、"&amp;"粮油物资储备支出"</f>
        <v>四、粮油物资储备支出</v>
      </c>
      <c r="D10" s="117">
        <v>44472977.63</v>
      </c>
    </row>
    <row r="11" ht="25.4" customHeight="1" spans="1:4">
      <c r="A11" s="141" t="s">
        <v>12</v>
      </c>
      <c r="B11" s="117"/>
      <c r="C11" s="104" t="str">
        <f>"五"&amp;"、"&amp;"灾害防治及应急管理支出"</f>
        <v>五、灾害防治及应急管理支出</v>
      </c>
      <c r="D11" s="117">
        <v>5801837.67</v>
      </c>
    </row>
    <row r="12" ht="25.4" customHeight="1" spans="1:4">
      <c r="A12" s="141" t="s">
        <v>13</v>
      </c>
      <c r="B12" s="87"/>
      <c r="C12" s="104"/>
      <c r="D12" s="117"/>
    </row>
    <row r="13" ht="25.4" customHeight="1" spans="1:4">
      <c r="A13" s="141" t="s">
        <v>14</v>
      </c>
      <c r="B13" s="87"/>
      <c r="C13" s="104"/>
      <c r="D13" s="117"/>
    </row>
    <row r="14" ht="25.4" customHeight="1" spans="1:4">
      <c r="A14" s="141" t="s">
        <v>15</v>
      </c>
      <c r="B14" s="87"/>
      <c r="C14" s="104"/>
      <c r="D14" s="117"/>
    </row>
    <row r="15" ht="25.4" customHeight="1" spans="1:4">
      <c r="A15" s="166" t="s">
        <v>16</v>
      </c>
      <c r="B15" s="87"/>
      <c r="C15" s="104"/>
      <c r="D15" s="117"/>
    </row>
    <row r="16" ht="25.4" customHeight="1" spans="1:4">
      <c r="A16" s="166" t="s">
        <v>17</v>
      </c>
      <c r="B16" s="117"/>
      <c r="C16" s="104"/>
      <c r="D16" s="117"/>
    </row>
    <row r="17" ht="25.4" customHeight="1" spans="1:4">
      <c r="A17" s="167" t="s">
        <v>18</v>
      </c>
      <c r="B17" s="137">
        <v>12104433.86</v>
      </c>
      <c r="C17" s="139" t="s">
        <v>19</v>
      </c>
      <c r="D17" s="137">
        <v>53047771.53</v>
      </c>
    </row>
    <row r="18" ht="25.4" customHeight="1" spans="1:4">
      <c r="A18" s="168" t="s">
        <v>20</v>
      </c>
      <c r="B18" s="137">
        <v>40943337.67</v>
      </c>
      <c r="C18" s="169" t="s">
        <v>21</v>
      </c>
      <c r="D18" s="170"/>
    </row>
    <row r="19" ht="25.4" customHeight="1" spans="1:4">
      <c r="A19" s="171" t="s">
        <v>22</v>
      </c>
      <c r="B19" s="117">
        <v>40943337.67</v>
      </c>
      <c r="C19" s="138" t="s">
        <v>22</v>
      </c>
      <c r="D19" s="87"/>
    </row>
    <row r="20" ht="25.4" customHeight="1" spans="1:4">
      <c r="A20" s="171" t="s">
        <v>23</v>
      </c>
      <c r="B20" s="117"/>
      <c r="C20" s="138" t="s">
        <v>24</v>
      </c>
      <c r="D20" s="87"/>
    </row>
    <row r="21" ht="25.4" customHeight="1" spans="1:4">
      <c r="A21" s="172" t="s">
        <v>25</v>
      </c>
      <c r="B21" s="137">
        <v>53047771.53</v>
      </c>
      <c r="C21" s="139" t="s">
        <v>26</v>
      </c>
      <c r="D21" s="133">
        <v>53047771.53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25" sqref="B25"/>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2" t="s">
        <v>306</v>
      </c>
    </row>
    <row r="2" ht="28.5" customHeight="1" spans="1:6">
      <c r="A2" s="26" t="s">
        <v>307</v>
      </c>
      <c r="B2" s="26"/>
      <c r="C2" s="26"/>
      <c r="D2" s="26"/>
      <c r="E2" s="26"/>
      <c r="F2" s="26"/>
    </row>
    <row r="3" ht="15" customHeight="1" spans="1:6">
      <c r="A3" s="97" t="str">
        <f>"单位名称："&amp;"云南省物资储备中心"</f>
        <v>单位名称：云南省物资储备中心</v>
      </c>
      <c r="B3" s="98"/>
      <c r="C3" s="98"/>
      <c r="D3" s="55"/>
      <c r="E3" s="55"/>
      <c r="F3" s="99" t="s">
        <v>2</v>
      </c>
    </row>
    <row r="4" ht="18.75" customHeight="1" spans="1:6">
      <c r="A4" s="9" t="s">
        <v>144</v>
      </c>
      <c r="B4" s="9" t="s">
        <v>49</v>
      </c>
      <c r="C4" s="9" t="s">
        <v>50</v>
      </c>
      <c r="D4" s="15" t="s">
        <v>308</v>
      </c>
      <c r="E4" s="59"/>
      <c r="F4" s="59"/>
    </row>
    <row r="5" ht="30" customHeight="1" spans="1:6">
      <c r="A5" s="18"/>
      <c r="B5" s="18"/>
      <c r="C5" s="18"/>
      <c r="D5" s="15" t="s">
        <v>31</v>
      </c>
      <c r="E5" s="59" t="s">
        <v>58</v>
      </c>
      <c r="F5" s="59" t="s">
        <v>59</v>
      </c>
    </row>
    <row r="6" ht="16.5" customHeight="1" spans="1:6">
      <c r="A6" s="59">
        <v>1</v>
      </c>
      <c r="B6" s="59">
        <v>2</v>
      </c>
      <c r="C6" s="59">
        <v>3</v>
      </c>
      <c r="D6" s="59">
        <v>4</v>
      </c>
      <c r="E6" s="59">
        <v>5</v>
      </c>
      <c r="F6" s="59">
        <v>6</v>
      </c>
    </row>
    <row r="7" ht="20.25" customHeight="1" spans="1:6">
      <c r="A7" s="28"/>
      <c r="B7" s="28"/>
      <c r="C7" s="28"/>
      <c r="D7" s="22"/>
      <c r="E7" s="22"/>
      <c r="F7" s="22"/>
    </row>
    <row r="8" ht="17.25" customHeight="1" spans="1:6">
      <c r="A8" s="100" t="s">
        <v>110</v>
      </c>
      <c r="B8" s="101"/>
      <c r="C8" s="101" t="s">
        <v>110</v>
      </c>
      <c r="D8" s="22"/>
      <c r="E8" s="22"/>
      <c r="F8" s="22"/>
    </row>
    <row r="9" customHeight="1" spans="1:1">
      <c r="A9" s="32" t="s">
        <v>309</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C24" sqref="C24"/>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1"/>
      <c r="P1" s="51"/>
      <c r="Q1" s="95" t="s">
        <v>310</v>
      </c>
    </row>
    <row r="2" ht="27.75" customHeight="1" spans="1:17">
      <c r="A2" s="53" t="s">
        <v>311</v>
      </c>
      <c r="B2" s="26"/>
      <c r="C2" s="26"/>
      <c r="D2" s="26"/>
      <c r="E2" s="26"/>
      <c r="F2" s="26"/>
      <c r="G2" s="26"/>
      <c r="H2" s="26"/>
      <c r="I2" s="26"/>
      <c r="J2" s="26"/>
      <c r="K2" s="43"/>
      <c r="L2" s="26"/>
      <c r="M2" s="26"/>
      <c r="N2" s="26"/>
      <c r="O2" s="43"/>
      <c r="P2" s="43"/>
      <c r="Q2" s="26"/>
    </row>
    <row r="3" ht="18.75" customHeight="1" spans="1:17">
      <c r="A3" s="88" t="str">
        <f>"单位名称："&amp;"云南省物资储备中心"</f>
        <v>单位名称：云南省物资储备中心</v>
      </c>
      <c r="B3" s="6"/>
      <c r="C3" s="6"/>
      <c r="D3" s="6"/>
      <c r="E3" s="6"/>
      <c r="F3" s="6"/>
      <c r="G3" s="6"/>
      <c r="H3" s="6"/>
      <c r="I3" s="6"/>
      <c r="J3" s="6"/>
      <c r="O3" s="60"/>
      <c r="P3" s="60"/>
      <c r="Q3" s="96" t="s">
        <v>135</v>
      </c>
    </row>
    <row r="4" ht="15.75" customHeight="1" spans="1:17">
      <c r="A4" s="9" t="s">
        <v>312</v>
      </c>
      <c r="B4" s="64" t="s">
        <v>313</v>
      </c>
      <c r="C4" s="64" t="s">
        <v>314</v>
      </c>
      <c r="D4" s="64" t="s">
        <v>315</v>
      </c>
      <c r="E4" s="64" t="s">
        <v>316</v>
      </c>
      <c r="F4" s="64" t="s">
        <v>317</v>
      </c>
      <c r="G4" s="65" t="s">
        <v>151</v>
      </c>
      <c r="H4" s="65"/>
      <c r="I4" s="65"/>
      <c r="J4" s="65"/>
      <c r="K4" s="66"/>
      <c r="L4" s="65"/>
      <c r="M4" s="65"/>
      <c r="N4" s="65"/>
      <c r="O4" s="81"/>
      <c r="P4" s="66"/>
      <c r="Q4" s="82"/>
    </row>
    <row r="5" ht="17.25" customHeight="1" spans="1:17">
      <c r="A5" s="14"/>
      <c r="B5" s="67"/>
      <c r="C5" s="67"/>
      <c r="D5" s="67"/>
      <c r="E5" s="67"/>
      <c r="F5" s="67"/>
      <c r="G5" s="67" t="s">
        <v>31</v>
      </c>
      <c r="H5" s="67" t="s">
        <v>34</v>
      </c>
      <c r="I5" s="67" t="s">
        <v>318</v>
      </c>
      <c r="J5" s="67" t="s">
        <v>319</v>
      </c>
      <c r="K5" s="68" t="s">
        <v>320</v>
      </c>
      <c r="L5" s="83" t="s">
        <v>321</v>
      </c>
      <c r="M5" s="83"/>
      <c r="N5" s="83"/>
      <c r="O5" s="84"/>
      <c r="P5" s="85"/>
      <c r="Q5" s="69"/>
    </row>
    <row r="6" ht="54" customHeight="1" spans="1:17">
      <c r="A6" s="17"/>
      <c r="B6" s="69"/>
      <c r="C6" s="69"/>
      <c r="D6" s="69"/>
      <c r="E6" s="69"/>
      <c r="F6" s="69"/>
      <c r="G6" s="69"/>
      <c r="H6" s="69" t="s">
        <v>33</v>
      </c>
      <c r="I6" s="69"/>
      <c r="J6" s="69"/>
      <c r="K6" s="70"/>
      <c r="L6" s="69" t="s">
        <v>33</v>
      </c>
      <c r="M6" s="69" t="s">
        <v>44</v>
      </c>
      <c r="N6" s="69" t="s">
        <v>158</v>
      </c>
      <c r="O6" s="86" t="s">
        <v>40</v>
      </c>
      <c r="P6" s="70" t="s">
        <v>41</v>
      </c>
      <c r="Q6" s="69" t="s">
        <v>42</v>
      </c>
    </row>
    <row r="7" ht="15" customHeight="1" spans="1:17">
      <c r="A7" s="18">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2">
        <v>91000</v>
      </c>
      <c r="G8" s="22">
        <v>127000</v>
      </c>
      <c r="H8" s="22">
        <v>127000</v>
      </c>
      <c r="I8" s="22"/>
      <c r="J8" s="22"/>
      <c r="K8" s="22"/>
      <c r="L8" s="22"/>
      <c r="M8" s="22"/>
      <c r="N8" s="22"/>
      <c r="O8" s="22"/>
      <c r="P8" s="22"/>
      <c r="Q8" s="22"/>
    </row>
    <row r="9" ht="21" customHeight="1" spans="1:17">
      <c r="A9" s="92" t="s">
        <v>183</v>
      </c>
      <c r="B9" s="72" t="s">
        <v>322</v>
      </c>
      <c r="C9" s="72" t="s">
        <v>323</v>
      </c>
      <c r="D9" s="93" t="s">
        <v>324</v>
      </c>
      <c r="E9" s="94">
        <v>1</v>
      </c>
      <c r="F9" s="22"/>
      <c r="G9" s="22">
        <v>28000</v>
      </c>
      <c r="H9" s="22">
        <v>28000</v>
      </c>
      <c r="I9" s="22"/>
      <c r="J9" s="22"/>
      <c r="K9" s="22"/>
      <c r="L9" s="22"/>
      <c r="M9" s="22"/>
      <c r="N9" s="22"/>
      <c r="O9" s="22"/>
      <c r="P9" s="22"/>
      <c r="Q9" s="22"/>
    </row>
    <row r="10" ht="21" customHeight="1" spans="1:17">
      <c r="A10" s="92" t="s">
        <v>183</v>
      </c>
      <c r="B10" s="72" t="s">
        <v>325</v>
      </c>
      <c r="C10" s="72" t="s">
        <v>326</v>
      </c>
      <c r="D10" s="93" t="s">
        <v>324</v>
      </c>
      <c r="E10" s="94">
        <v>1</v>
      </c>
      <c r="F10" s="22"/>
      <c r="G10" s="22">
        <v>8000</v>
      </c>
      <c r="H10" s="22">
        <v>8000</v>
      </c>
      <c r="I10" s="22"/>
      <c r="J10" s="22"/>
      <c r="K10" s="22"/>
      <c r="L10" s="22"/>
      <c r="M10" s="22"/>
      <c r="N10" s="22"/>
      <c r="O10" s="22"/>
      <c r="P10" s="22"/>
      <c r="Q10" s="22"/>
    </row>
    <row r="11" ht="21" customHeight="1" spans="1:17">
      <c r="A11" s="92" t="s">
        <v>192</v>
      </c>
      <c r="B11" s="72" t="s">
        <v>327</v>
      </c>
      <c r="C11" s="72" t="s">
        <v>328</v>
      </c>
      <c r="D11" s="93" t="s">
        <v>329</v>
      </c>
      <c r="E11" s="94">
        <v>1</v>
      </c>
      <c r="F11" s="22">
        <v>4000</v>
      </c>
      <c r="G11" s="22">
        <v>4000</v>
      </c>
      <c r="H11" s="22">
        <v>4000</v>
      </c>
      <c r="I11" s="22"/>
      <c r="J11" s="22"/>
      <c r="K11" s="22"/>
      <c r="L11" s="22"/>
      <c r="M11" s="22"/>
      <c r="N11" s="22"/>
      <c r="O11" s="22"/>
      <c r="P11" s="22"/>
      <c r="Q11" s="22"/>
    </row>
    <row r="12" ht="21" customHeight="1" spans="1:17">
      <c r="A12" s="92" t="s">
        <v>192</v>
      </c>
      <c r="B12" s="72" t="s">
        <v>330</v>
      </c>
      <c r="C12" s="72" t="s">
        <v>331</v>
      </c>
      <c r="D12" s="93" t="s">
        <v>332</v>
      </c>
      <c r="E12" s="94">
        <v>1</v>
      </c>
      <c r="F12" s="22">
        <v>7000</v>
      </c>
      <c r="G12" s="22">
        <v>7000</v>
      </c>
      <c r="H12" s="22">
        <v>7000</v>
      </c>
      <c r="I12" s="22"/>
      <c r="J12" s="22"/>
      <c r="K12" s="22"/>
      <c r="L12" s="22"/>
      <c r="M12" s="22"/>
      <c r="N12" s="22"/>
      <c r="O12" s="22"/>
      <c r="P12" s="22"/>
      <c r="Q12" s="22"/>
    </row>
    <row r="13" ht="21" customHeight="1" spans="1:17">
      <c r="A13" s="92" t="s">
        <v>242</v>
      </c>
      <c r="B13" s="72" t="s">
        <v>333</v>
      </c>
      <c r="C13" s="72" t="s">
        <v>334</v>
      </c>
      <c r="D13" s="93" t="s">
        <v>335</v>
      </c>
      <c r="E13" s="94">
        <v>14</v>
      </c>
      <c r="F13" s="22">
        <v>7000</v>
      </c>
      <c r="G13" s="22">
        <v>7000</v>
      </c>
      <c r="H13" s="22">
        <v>7000</v>
      </c>
      <c r="I13" s="22"/>
      <c r="J13" s="22"/>
      <c r="K13" s="22"/>
      <c r="L13" s="22"/>
      <c r="M13" s="22"/>
      <c r="N13" s="22"/>
      <c r="O13" s="22"/>
      <c r="P13" s="22"/>
      <c r="Q13" s="22"/>
    </row>
    <row r="14" ht="21" customHeight="1" spans="1:17">
      <c r="A14" s="92" t="s">
        <v>242</v>
      </c>
      <c r="B14" s="72" t="s">
        <v>336</v>
      </c>
      <c r="C14" s="72" t="s">
        <v>337</v>
      </c>
      <c r="D14" s="93" t="s">
        <v>338</v>
      </c>
      <c r="E14" s="94">
        <v>14</v>
      </c>
      <c r="F14" s="22">
        <v>14000</v>
      </c>
      <c r="G14" s="22">
        <v>14000</v>
      </c>
      <c r="H14" s="22">
        <v>14000</v>
      </c>
      <c r="I14" s="22"/>
      <c r="J14" s="22"/>
      <c r="K14" s="22"/>
      <c r="L14" s="22"/>
      <c r="M14" s="22"/>
      <c r="N14" s="22"/>
      <c r="O14" s="22"/>
      <c r="P14" s="22"/>
      <c r="Q14" s="22"/>
    </row>
    <row r="15" ht="21" customHeight="1" spans="1:17">
      <c r="A15" s="92" t="s">
        <v>242</v>
      </c>
      <c r="B15" s="72" t="s">
        <v>339</v>
      </c>
      <c r="C15" s="72" t="s">
        <v>340</v>
      </c>
      <c r="D15" s="93" t="s">
        <v>335</v>
      </c>
      <c r="E15" s="94">
        <v>60</v>
      </c>
      <c r="F15" s="22">
        <v>21000</v>
      </c>
      <c r="G15" s="22">
        <v>21000</v>
      </c>
      <c r="H15" s="22">
        <v>21000</v>
      </c>
      <c r="I15" s="22"/>
      <c r="J15" s="22"/>
      <c r="K15" s="22"/>
      <c r="L15" s="22"/>
      <c r="M15" s="22"/>
      <c r="N15" s="22"/>
      <c r="O15" s="22"/>
      <c r="P15" s="22"/>
      <c r="Q15" s="22"/>
    </row>
    <row r="16" ht="21" customHeight="1" spans="1:17">
      <c r="A16" s="92" t="s">
        <v>242</v>
      </c>
      <c r="B16" s="72" t="s">
        <v>341</v>
      </c>
      <c r="C16" s="72" t="s">
        <v>342</v>
      </c>
      <c r="D16" s="93" t="s">
        <v>343</v>
      </c>
      <c r="E16" s="94">
        <v>5</v>
      </c>
      <c r="F16" s="22">
        <v>30000</v>
      </c>
      <c r="G16" s="22">
        <v>30000</v>
      </c>
      <c r="H16" s="22">
        <v>30000</v>
      </c>
      <c r="I16" s="22"/>
      <c r="J16" s="22"/>
      <c r="K16" s="22"/>
      <c r="L16" s="22"/>
      <c r="M16" s="22"/>
      <c r="N16" s="22"/>
      <c r="O16" s="22"/>
      <c r="P16" s="22"/>
      <c r="Q16" s="22"/>
    </row>
    <row r="17" ht="21" customHeight="1" spans="1:17">
      <c r="A17" s="92" t="s">
        <v>242</v>
      </c>
      <c r="B17" s="72" t="s">
        <v>344</v>
      </c>
      <c r="C17" s="72" t="s">
        <v>345</v>
      </c>
      <c r="D17" s="93" t="s">
        <v>329</v>
      </c>
      <c r="E17" s="94">
        <v>8</v>
      </c>
      <c r="F17" s="22">
        <v>8000</v>
      </c>
      <c r="G17" s="22">
        <v>8000</v>
      </c>
      <c r="H17" s="22">
        <v>8000</v>
      </c>
      <c r="I17" s="22"/>
      <c r="J17" s="22"/>
      <c r="K17" s="22"/>
      <c r="L17" s="22"/>
      <c r="M17" s="22"/>
      <c r="N17" s="22"/>
      <c r="O17" s="22"/>
      <c r="P17" s="22"/>
      <c r="Q17" s="22"/>
    </row>
    <row r="18" ht="21" customHeight="1" spans="1:17">
      <c r="A18" s="74" t="s">
        <v>110</v>
      </c>
      <c r="B18" s="75"/>
      <c r="C18" s="75"/>
      <c r="D18" s="75"/>
      <c r="E18" s="91"/>
      <c r="F18" s="22">
        <v>91000</v>
      </c>
      <c r="G18" s="22">
        <v>127000</v>
      </c>
      <c r="H18" s="22">
        <v>127000</v>
      </c>
      <c r="I18" s="22"/>
      <c r="J18" s="22"/>
      <c r="K18" s="22"/>
      <c r="L18" s="22"/>
      <c r="M18" s="22"/>
      <c r="N18" s="22"/>
      <c r="O18" s="22"/>
      <c r="P18" s="22"/>
      <c r="Q18" s="22"/>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7" sqref="A17"/>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7"/>
      <c r="B1" s="57"/>
      <c r="C1" s="57"/>
      <c r="D1" s="57"/>
      <c r="E1" s="57"/>
      <c r="F1" s="57"/>
      <c r="G1" s="57"/>
      <c r="H1" s="61"/>
      <c r="I1" s="57"/>
      <c r="J1" s="57"/>
      <c r="K1" s="57"/>
      <c r="L1" s="51"/>
      <c r="M1" s="77"/>
      <c r="N1" s="78" t="s">
        <v>346</v>
      </c>
    </row>
    <row r="2" ht="27.75" customHeight="1" spans="1:14">
      <c r="A2" s="53" t="s">
        <v>347</v>
      </c>
      <c r="B2" s="62"/>
      <c r="C2" s="62"/>
      <c r="D2" s="62"/>
      <c r="E2" s="62"/>
      <c r="F2" s="62"/>
      <c r="G2" s="62"/>
      <c r="H2" s="63"/>
      <c r="I2" s="62"/>
      <c r="J2" s="62"/>
      <c r="K2" s="62"/>
      <c r="L2" s="43"/>
      <c r="M2" s="63"/>
      <c r="N2" s="62"/>
    </row>
    <row r="3" ht="18.75" customHeight="1" spans="1:14">
      <c r="A3" s="54" t="str">
        <f>"单位名称："&amp;"云南省物资储备中心"</f>
        <v>单位名称：云南省物资储备中心</v>
      </c>
      <c r="B3" s="55"/>
      <c r="C3" s="55"/>
      <c r="D3" s="55"/>
      <c r="E3" s="55"/>
      <c r="F3" s="55"/>
      <c r="G3" s="55"/>
      <c r="H3" s="61"/>
      <c r="I3" s="57"/>
      <c r="J3" s="57"/>
      <c r="K3" s="57"/>
      <c r="L3" s="60"/>
      <c r="M3" s="79"/>
      <c r="N3" s="80" t="s">
        <v>135</v>
      </c>
    </row>
    <row r="4" ht="15.75" customHeight="1" spans="1:14">
      <c r="A4" s="9" t="s">
        <v>312</v>
      </c>
      <c r="B4" s="64" t="s">
        <v>348</v>
      </c>
      <c r="C4" s="64" t="s">
        <v>349</v>
      </c>
      <c r="D4" s="65" t="s">
        <v>151</v>
      </c>
      <c r="E4" s="65"/>
      <c r="F4" s="65"/>
      <c r="G4" s="65"/>
      <c r="H4" s="66"/>
      <c r="I4" s="65"/>
      <c r="J4" s="65"/>
      <c r="K4" s="65"/>
      <c r="L4" s="81"/>
      <c r="M4" s="66"/>
      <c r="N4" s="82"/>
    </row>
    <row r="5" ht="17.25" customHeight="1" spans="1:14">
      <c r="A5" s="14"/>
      <c r="B5" s="67"/>
      <c r="C5" s="67"/>
      <c r="D5" s="67" t="s">
        <v>31</v>
      </c>
      <c r="E5" s="67" t="s">
        <v>34</v>
      </c>
      <c r="F5" s="67" t="s">
        <v>318</v>
      </c>
      <c r="G5" s="67" t="s">
        <v>319</v>
      </c>
      <c r="H5" s="68" t="s">
        <v>320</v>
      </c>
      <c r="I5" s="83" t="s">
        <v>321</v>
      </c>
      <c r="J5" s="83"/>
      <c r="K5" s="83"/>
      <c r="L5" s="84"/>
      <c r="M5" s="85"/>
      <c r="N5" s="69"/>
    </row>
    <row r="6" ht="54" customHeight="1" spans="1:14">
      <c r="A6" s="17"/>
      <c r="B6" s="69"/>
      <c r="C6" s="69"/>
      <c r="D6" s="69"/>
      <c r="E6" s="69"/>
      <c r="F6" s="69"/>
      <c r="G6" s="69"/>
      <c r="H6" s="70"/>
      <c r="I6" s="69" t="s">
        <v>33</v>
      </c>
      <c r="J6" s="69" t="s">
        <v>44</v>
      </c>
      <c r="K6" s="69" t="s">
        <v>158</v>
      </c>
      <c r="L6" s="86" t="s">
        <v>40</v>
      </c>
      <c r="M6" s="70" t="s">
        <v>41</v>
      </c>
      <c r="N6" s="69" t="s">
        <v>42</v>
      </c>
    </row>
    <row r="7" ht="15" customHeight="1" spans="1:14">
      <c r="A7" s="17">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110</v>
      </c>
      <c r="B10" s="75"/>
      <c r="C10" s="76"/>
      <c r="D10" s="73"/>
      <c r="E10" s="73"/>
      <c r="F10" s="73"/>
      <c r="G10" s="73"/>
      <c r="H10" s="73"/>
      <c r="I10" s="73"/>
      <c r="J10" s="73"/>
      <c r="K10" s="73"/>
      <c r="L10" s="87"/>
      <c r="M10" s="73"/>
      <c r="N10" s="73"/>
    </row>
    <row r="11" customHeight="1" spans="1:1">
      <c r="A11" t="s">
        <v>350</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15" sqref="A15"/>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2"/>
      <c r="W1" s="51" t="s">
        <v>351</v>
      </c>
    </row>
    <row r="2" ht="27.75" customHeight="1" spans="1:23">
      <c r="A2" s="53" t="s">
        <v>352</v>
      </c>
      <c r="B2" s="26"/>
      <c r="C2" s="26"/>
      <c r="D2" s="26"/>
      <c r="E2" s="26"/>
      <c r="F2" s="26"/>
      <c r="G2" s="26"/>
      <c r="H2" s="26"/>
      <c r="I2" s="26"/>
      <c r="J2" s="26"/>
      <c r="K2" s="26"/>
      <c r="L2" s="26"/>
      <c r="M2" s="26"/>
      <c r="N2" s="26"/>
      <c r="O2" s="26"/>
      <c r="P2" s="26"/>
      <c r="Q2" s="26"/>
      <c r="R2" s="26"/>
      <c r="S2" s="26"/>
      <c r="T2" s="26"/>
      <c r="U2" s="26"/>
      <c r="V2" s="26"/>
      <c r="W2" s="26"/>
    </row>
    <row r="3" ht="18" customHeight="1" spans="1:23">
      <c r="A3" s="54" t="str">
        <f>"单位名称："&amp;"云南省物资储备中心"</f>
        <v>单位名称：云南省物资储备中心</v>
      </c>
      <c r="B3" s="55"/>
      <c r="C3" s="55"/>
      <c r="D3" s="56"/>
      <c r="E3" s="57"/>
      <c r="F3" s="57"/>
      <c r="G3" s="57"/>
      <c r="H3" s="57"/>
      <c r="I3" s="57"/>
      <c r="W3" s="60" t="s">
        <v>135</v>
      </c>
    </row>
    <row r="4" ht="19.5" customHeight="1" spans="1:23">
      <c r="A4" s="15" t="s">
        <v>353</v>
      </c>
      <c r="B4" s="10" t="s">
        <v>151</v>
      </c>
      <c r="C4" s="11"/>
      <c r="D4" s="11"/>
      <c r="E4" s="10" t="s">
        <v>354</v>
      </c>
      <c r="F4" s="11"/>
      <c r="G4" s="11"/>
      <c r="H4" s="11"/>
      <c r="I4" s="11"/>
      <c r="J4" s="11"/>
      <c r="K4" s="11"/>
      <c r="L4" s="11"/>
      <c r="M4" s="11"/>
      <c r="N4" s="11"/>
      <c r="O4" s="11"/>
      <c r="P4" s="11"/>
      <c r="Q4" s="11"/>
      <c r="R4" s="11"/>
      <c r="S4" s="11"/>
      <c r="T4" s="11"/>
      <c r="U4" s="11"/>
      <c r="V4" s="11"/>
      <c r="W4" s="11"/>
    </row>
    <row r="5" ht="40.5" customHeight="1" spans="1:23">
      <c r="A5" s="18"/>
      <c r="B5" s="27" t="s">
        <v>31</v>
      </c>
      <c r="C5" s="9" t="s">
        <v>34</v>
      </c>
      <c r="D5" s="58" t="s">
        <v>355</v>
      </c>
      <c r="E5" s="59" t="s">
        <v>356</v>
      </c>
      <c r="F5" s="59" t="s">
        <v>357</v>
      </c>
      <c r="G5" s="59" t="s">
        <v>358</v>
      </c>
      <c r="H5" s="59" t="s">
        <v>359</v>
      </c>
      <c r="I5" s="59" t="s">
        <v>360</v>
      </c>
      <c r="J5" s="59" t="s">
        <v>361</v>
      </c>
      <c r="K5" s="59" t="s">
        <v>362</v>
      </c>
      <c r="L5" s="59" t="s">
        <v>363</v>
      </c>
      <c r="M5" s="59" t="s">
        <v>364</v>
      </c>
      <c r="N5" s="59" t="s">
        <v>365</v>
      </c>
      <c r="O5" s="59" t="s">
        <v>366</v>
      </c>
      <c r="P5" s="59" t="s">
        <v>367</v>
      </c>
      <c r="Q5" s="59" t="s">
        <v>368</v>
      </c>
      <c r="R5" s="59" t="s">
        <v>369</v>
      </c>
      <c r="S5" s="59" t="s">
        <v>370</v>
      </c>
      <c r="T5" s="59" t="s">
        <v>371</v>
      </c>
      <c r="U5" s="59" t="s">
        <v>372</v>
      </c>
      <c r="V5" s="59" t="s">
        <v>373</v>
      </c>
      <c r="W5" s="59" t="s">
        <v>374</v>
      </c>
    </row>
    <row r="6" ht="19.5" customHeight="1" spans="1:23">
      <c r="A6" s="59">
        <v>1</v>
      </c>
      <c r="B6" s="59">
        <v>2</v>
      </c>
      <c r="C6" s="59">
        <v>3</v>
      </c>
      <c r="D6" s="10">
        <v>4</v>
      </c>
      <c r="E6" s="59">
        <v>5</v>
      </c>
      <c r="F6" s="59">
        <v>6</v>
      </c>
      <c r="G6" s="59">
        <v>7</v>
      </c>
      <c r="H6" s="10">
        <v>8</v>
      </c>
      <c r="I6" s="59">
        <v>9</v>
      </c>
      <c r="J6" s="59">
        <v>10</v>
      </c>
      <c r="K6" s="59">
        <v>11</v>
      </c>
      <c r="L6" s="10">
        <v>12</v>
      </c>
      <c r="M6" s="59">
        <v>13</v>
      </c>
      <c r="N6" s="59">
        <v>14</v>
      </c>
      <c r="O6" s="59">
        <v>15</v>
      </c>
      <c r="P6" s="10">
        <v>16</v>
      </c>
      <c r="Q6" s="59">
        <v>17</v>
      </c>
      <c r="R6" s="59">
        <v>18</v>
      </c>
      <c r="S6" s="59">
        <v>19</v>
      </c>
      <c r="T6" s="10">
        <v>20</v>
      </c>
      <c r="U6" s="10">
        <v>21</v>
      </c>
      <c r="V6" s="10">
        <v>22</v>
      </c>
      <c r="W6" s="59">
        <v>23</v>
      </c>
    </row>
    <row r="7" ht="28.4" customHeight="1" spans="1:23">
      <c r="A7" s="28"/>
      <c r="B7" s="22"/>
      <c r="C7" s="22"/>
      <c r="D7" s="22"/>
      <c r="E7" s="22"/>
      <c r="F7" s="22"/>
      <c r="G7" s="22"/>
      <c r="H7" s="22"/>
      <c r="I7" s="22"/>
      <c r="J7" s="22"/>
      <c r="K7" s="22"/>
      <c r="L7" s="22"/>
      <c r="M7" s="22"/>
      <c r="N7" s="22"/>
      <c r="O7" s="22"/>
      <c r="P7" s="22"/>
      <c r="Q7" s="22"/>
      <c r="R7" s="22"/>
      <c r="S7" s="22"/>
      <c r="T7" s="22"/>
      <c r="U7" s="22"/>
      <c r="V7" s="22"/>
      <c r="W7" s="22"/>
    </row>
    <row r="8" ht="29.9" customHeight="1" spans="1:23">
      <c r="A8" s="28"/>
      <c r="B8" s="22"/>
      <c r="C8" s="22"/>
      <c r="D8" s="22"/>
      <c r="E8" s="22"/>
      <c r="F8" s="22"/>
      <c r="G8" s="22"/>
      <c r="H8" s="22"/>
      <c r="I8" s="22"/>
      <c r="J8" s="22"/>
      <c r="K8" s="22"/>
      <c r="L8" s="22"/>
      <c r="M8" s="22"/>
      <c r="N8" s="22"/>
      <c r="O8" s="22"/>
      <c r="P8" s="22"/>
      <c r="Q8" s="22"/>
      <c r="R8" s="22"/>
      <c r="S8" s="22"/>
      <c r="T8" s="22"/>
      <c r="U8" s="22"/>
      <c r="V8" s="22"/>
      <c r="W8" s="22"/>
    </row>
    <row r="9" customHeight="1" spans="1:1">
      <c r="A9" t="s">
        <v>375</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1" sqref="A11"/>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1" t="s">
        <v>376</v>
      </c>
    </row>
    <row r="2" ht="28.5" customHeight="1" spans="1:10">
      <c r="A2" s="42" t="s">
        <v>377</v>
      </c>
      <c r="B2" s="26"/>
      <c r="C2" s="26"/>
      <c r="D2" s="26"/>
      <c r="E2" s="26"/>
      <c r="F2" s="43"/>
      <c r="G2" s="26"/>
      <c r="H2" s="43"/>
      <c r="I2" s="43"/>
      <c r="J2" s="26"/>
    </row>
    <row r="3" ht="17.25" customHeight="1" spans="1:1">
      <c r="A3" s="4" t="str">
        <f>"单位名称："&amp;"云南省物资储备中心"</f>
        <v>单位名称：云南省物资储备中心</v>
      </c>
    </row>
    <row r="4" ht="4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ht="18" customHeight="1" spans="1:1">
      <c r="A8" t="s">
        <v>375</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workbookViewId="0">
      <selection activeCell="C24" sqref="C24"/>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378</v>
      </c>
    </row>
    <row r="2" ht="30.65" customHeight="1" spans="1:8">
      <c r="A2" s="36" t="s">
        <v>379</v>
      </c>
      <c r="B2" s="36"/>
      <c r="C2" s="36"/>
      <c r="D2" s="36"/>
      <c r="E2" s="36"/>
      <c r="F2" s="36"/>
      <c r="G2" s="36"/>
      <c r="H2" s="36"/>
    </row>
    <row r="3" ht="18.75" customHeight="1" spans="1:8">
      <c r="A3" s="34" t="s">
        <v>159</v>
      </c>
      <c r="B3" s="34"/>
      <c r="C3" s="34"/>
      <c r="D3" s="34"/>
      <c r="E3" s="34"/>
      <c r="F3" s="34"/>
      <c r="G3" s="34"/>
      <c r="H3" s="34"/>
    </row>
    <row r="4" ht="18.75" customHeight="1" spans="1:8">
      <c r="A4" s="37" t="s">
        <v>144</v>
      </c>
      <c r="B4" s="37" t="s">
        <v>380</v>
      </c>
      <c r="C4" s="37" t="s">
        <v>381</v>
      </c>
      <c r="D4" s="37" t="s">
        <v>382</v>
      </c>
      <c r="E4" s="37" t="s">
        <v>383</v>
      </c>
      <c r="F4" s="37" t="s">
        <v>384</v>
      </c>
      <c r="G4" s="37"/>
      <c r="H4" s="37"/>
    </row>
    <row r="5" ht="18.75" customHeight="1" spans="1:8">
      <c r="A5" s="37"/>
      <c r="B5" s="37"/>
      <c r="C5" s="37"/>
      <c r="D5" s="37"/>
      <c r="E5" s="37"/>
      <c r="F5" s="37" t="s">
        <v>316</v>
      </c>
      <c r="G5" s="37" t="s">
        <v>385</v>
      </c>
      <c r="H5" s="37" t="s">
        <v>386</v>
      </c>
    </row>
    <row r="6" ht="18.75" customHeight="1" spans="1:8">
      <c r="A6" s="38" t="s">
        <v>127</v>
      </c>
      <c r="B6" s="38" t="s">
        <v>128</v>
      </c>
      <c r="C6" s="38" t="s">
        <v>129</v>
      </c>
      <c r="D6" s="38" t="s">
        <v>130</v>
      </c>
      <c r="E6" s="38" t="s">
        <v>131</v>
      </c>
      <c r="F6" s="38" t="s">
        <v>132</v>
      </c>
      <c r="G6" s="38" t="s">
        <v>387</v>
      </c>
      <c r="H6" s="38" t="s">
        <v>388</v>
      </c>
    </row>
    <row r="7" ht="29.9" customHeight="1" spans="1:8">
      <c r="A7" s="39" t="s">
        <v>46</v>
      </c>
      <c r="B7" s="39" t="s">
        <v>389</v>
      </c>
      <c r="C7" s="39" t="s">
        <v>342</v>
      </c>
      <c r="D7" s="39" t="s">
        <v>390</v>
      </c>
      <c r="E7" s="37" t="s">
        <v>343</v>
      </c>
      <c r="F7" s="40">
        <v>5</v>
      </c>
      <c r="G7" s="41">
        <v>6000</v>
      </c>
      <c r="H7" s="41">
        <v>30000</v>
      </c>
    </row>
    <row r="8" ht="29.9" customHeight="1" spans="1:8">
      <c r="A8" s="39" t="s">
        <v>46</v>
      </c>
      <c r="B8" s="39" t="s">
        <v>389</v>
      </c>
      <c r="C8" s="39" t="s">
        <v>391</v>
      </c>
      <c r="D8" s="39" t="s">
        <v>392</v>
      </c>
      <c r="E8" s="37" t="s">
        <v>343</v>
      </c>
      <c r="F8" s="40">
        <v>1</v>
      </c>
      <c r="G8" s="41">
        <v>4000</v>
      </c>
      <c r="H8" s="41">
        <v>4000</v>
      </c>
    </row>
    <row r="9" ht="29.9" customHeight="1" spans="1:8">
      <c r="A9" s="39" t="s">
        <v>46</v>
      </c>
      <c r="B9" s="39" t="s">
        <v>393</v>
      </c>
      <c r="C9" s="39" t="s">
        <v>337</v>
      </c>
      <c r="D9" s="39" t="s">
        <v>336</v>
      </c>
      <c r="E9" s="37" t="s">
        <v>338</v>
      </c>
      <c r="F9" s="40">
        <v>14</v>
      </c>
      <c r="G9" s="41">
        <v>1000</v>
      </c>
      <c r="H9" s="41">
        <v>14000</v>
      </c>
    </row>
    <row r="10" ht="29.9" customHeight="1" spans="1:8">
      <c r="A10" s="39" t="s">
        <v>46</v>
      </c>
      <c r="B10" s="39" t="s">
        <v>393</v>
      </c>
      <c r="C10" s="39" t="s">
        <v>334</v>
      </c>
      <c r="D10" s="39" t="s">
        <v>333</v>
      </c>
      <c r="E10" s="37" t="s">
        <v>335</v>
      </c>
      <c r="F10" s="40">
        <v>14</v>
      </c>
      <c r="G10" s="41">
        <v>500</v>
      </c>
      <c r="H10" s="41">
        <v>7000</v>
      </c>
    </row>
    <row r="11" ht="29.9" customHeight="1" spans="1:8">
      <c r="A11" s="39" t="s">
        <v>46</v>
      </c>
      <c r="B11" s="39" t="s">
        <v>393</v>
      </c>
      <c r="C11" s="39" t="s">
        <v>340</v>
      </c>
      <c r="D11" s="39" t="s">
        <v>339</v>
      </c>
      <c r="E11" s="37" t="s">
        <v>335</v>
      </c>
      <c r="F11" s="40">
        <v>60</v>
      </c>
      <c r="G11" s="41">
        <v>350</v>
      </c>
      <c r="H11" s="41">
        <v>21000</v>
      </c>
    </row>
    <row r="12" ht="29.9" customHeight="1" spans="1:8">
      <c r="A12" s="39" t="s">
        <v>46</v>
      </c>
      <c r="B12" s="39" t="s">
        <v>393</v>
      </c>
      <c r="C12" s="39" t="s">
        <v>345</v>
      </c>
      <c r="D12" s="39" t="s">
        <v>344</v>
      </c>
      <c r="E12" s="37" t="s">
        <v>329</v>
      </c>
      <c r="F12" s="40">
        <v>8</v>
      </c>
      <c r="G12" s="41">
        <v>1000</v>
      </c>
      <c r="H12" s="41">
        <v>8000</v>
      </c>
    </row>
    <row r="13" ht="20.15" customHeight="1" spans="1:8">
      <c r="A13" s="37" t="s">
        <v>31</v>
      </c>
      <c r="B13" s="37"/>
      <c r="C13" s="37"/>
      <c r="D13" s="37"/>
      <c r="E13" s="37"/>
      <c r="F13" s="40">
        <v>102</v>
      </c>
      <c r="G13" s="41"/>
      <c r="H13" s="41">
        <v>84000</v>
      </c>
    </row>
  </sheetData>
  <mergeCells count="8">
    <mergeCell ref="A2:H2"/>
    <mergeCell ref="F4:H4"/>
    <mergeCell ref="A13:E13"/>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4" sqref="B14"/>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394</v>
      </c>
    </row>
    <row r="2" ht="27.75" customHeight="1" spans="1:11">
      <c r="A2" s="26" t="s">
        <v>395</v>
      </c>
      <c r="B2" s="26"/>
      <c r="C2" s="26"/>
      <c r="D2" s="26"/>
      <c r="E2" s="26"/>
      <c r="F2" s="26"/>
      <c r="G2" s="26"/>
      <c r="H2" s="26"/>
      <c r="I2" s="26"/>
      <c r="J2" s="26"/>
      <c r="K2" s="26"/>
    </row>
    <row r="3" ht="13.5" customHeight="1" spans="1:11">
      <c r="A3" s="4" t="str">
        <f>"单位名称："&amp;"云南省物资储备中心"</f>
        <v>单位名称：云南省物资储备中心</v>
      </c>
      <c r="B3" s="5"/>
      <c r="C3" s="5"/>
      <c r="D3" s="5"/>
      <c r="E3" s="5"/>
      <c r="F3" s="5"/>
      <c r="G3" s="5"/>
      <c r="H3" s="6"/>
      <c r="I3" s="6"/>
      <c r="J3" s="6"/>
      <c r="K3" s="7" t="s">
        <v>135</v>
      </c>
    </row>
    <row r="4" ht="21.75" customHeight="1" spans="1:11">
      <c r="A4" s="8" t="s">
        <v>217</v>
      </c>
      <c r="B4" s="8" t="s">
        <v>146</v>
      </c>
      <c r="C4" s="8" t="s">
        <v>218</v>
      </c>
      <c r="D4" s="9" t="s">
        <v>147</v>
      </c>
      <c r="E4" s="9" t="s">
        <v>148</v>
      </c>
      <c r="F4" s="9" t="s">
        <v>149</v>
      </c>
      <c r="G4" s="9" t="s">
        <v>150</v>
      </c>
      <c r="H4" s="15" t="s">
        <v>31</v>
      </c>
      <c r="I4" s="10" t="s">
        <v>396</v>
      </c>
      <c r="J4" s="11"/>
      <c r="K4" s="12"/>
    </row>
    <row r="5" ht="21.75" customHeight="1" spans="1:11">
      <c r="A5" s="13"/>
      <c r="B5" s="13"/>
      <c r="C5" s="13"/>
      <c r="D5" s="14"/>
      <c r="E5" s="14"/>
      <c r="F5" s="14"/>
      <c r="G5" s="14"/>
      <c r="H5" s="27"/>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8"/>
      <c r="B8" s="20"/>
      <c r="C8" s="28"/>
      <c r="D8" s="28"/>
      <c r="E8" s="28"/>
      <c r="F8" s="28"/>
      <c r="G8" s="28"/>
      <c r="H8" s="22"/>
      <c r="I8" s="22"/>
      <c r="J8" s="22"/>
      <c r="K8" s="22"/>
    </row>
    <row r="9" ht="30.65" customHeight="1" spans="1:11">
      <c r="A9" s="20"/>
      <c r="B9" s="20"/>
      <c r="C9" s="20"/>
      <c r="D9" s="20"/>
      <c r="E9" s="20"/>
      <c r="F9" s="20"/>
      <c r="G9" s="20"/>
      <c r="H9" s="22"/>
      <c r="I9" s="22"/>
      <c r="J9" s="22"/>
      <c r="K9" s="22"/>
    </row>
    <row r="10" ht="18.75" customHeight="1" spans="1:11">
      <c r="A10" s="29" t="s">
        <v>110</v>
      </c>
      <c r="B10" s="30"/>
      <c r="C10" s="30"/>
      <c r="D10" s="30"/>
      <c r="E10" s="30"/>
      <c r="F10" s="30"/>
      <c r="G10" s="31"/>
      <c r="H10" s="22"/>
      <c r="I10" s="22"/>
      <c r="J10" s="22"/>
      <c r="K10" s="22"/>
    </row>
    <row r="11" customHeight="1" spans="1:1">
      <c r="A11" s="32" t="s">
        <v>397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E15" sqref="E15"/>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398</v>
      </c>
    </row>
    <row r="2" ht="27.75" customHeight="1" spans="1:7">
      <c r="A2" s="3" t="s">
        <v>399</v>
      </c>
      <c r="B2" s="3"/>
      <c r="C2" s="3"/>
      <c r="D2" s="3"/>
      <c r="E2" s="3"/>
      <c r="F2" s="3"/>
      <c r="G2" s="3"/>
    </row>
    <row r="3" ht="13.5" customHeight="1" spans="1:7">
      <c r="A3" s="4" t="str">
        <f>"单位名称："&amp;"云南省物资储备中心"</f>
        <v>单位名称：云南省物资储备中心</v>
      </c>
      <c r="B3" s="5"/>
      <c r="C3" s="5"/>
      <c r="D3" s="5"/>
      <c r="E3" s="6"/>
      <c r="F3" s="6"/>
      <c r="G3" s="7" t="s">
        <v>135</v>
      </c>
    </row>
    <row r="4" ht="21.75" customHeight="1" spans="1:7">
      <c r="A4" s="8" t="s">
        <v>218</v>
      </c>
      <c r="B4" s="8" t="s">
        <v>217</v>
      </c>
      <c r="C4" s="8" t="s">
        <v>146</v>
      </c>
      <c r="D4" s="9" t="s">
        <v>400</v>
      </c>
      <c r="E4" s="10" t="s">
        <v>34</v>
      </c>
      <c r="F4" s="11"/>
      <c r="G4" s="12"/>
    </row>
    <row r="5" ht="21.75" customHeight="1" spans="1:7">
      <c r="A5" s="13"/>
      <c r="B5" s="13"/>
      <c r="C5" s="13"/>
      <c r="D5" s="14"/>
      <c r="E5" s="15" t="s">
        <v>401</v>
      </c>
      <c r="F5" s="9" t="s">
        <v>402</v>
      </c>
      <c r="G5" s="9" t="s">
        <v>403</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1200000</v>
      </c>
      <c r="F8" s="22">
        <v>1200000</v>
      </c>
      <c r="G8" s="22">
        <v>1200000</v>
      </c>
    </row>
    <row r="9" ht="29.9" customHeight="1" spans="1:7">
      <c r="A9" s="20"/>
      <c r="B9" s="20" t="s">
        <v>404</v>
      </c>
      <c r="C9" s="20" t="s">
        <v>242</v>
      </c>
      <c r="D9" s="20" t="s">
        <v>405</v>
      </c>
      <c r="E9" s="22">
        <v>1200000</v>
      </c>
      <c r="F9" s="22">
        <v>1200000</v>
      </c>
      <c r="G9" s="22">
        <v>1200000</v>
      </c>
    </row>
    <row r="10" ht="18.75" customHeight="1" spans="1:7">
      <c r="A10" s="23" t="s">
        <v>31</v>
      </c>
      <c r="B10" s="24" t="s">
        <v>406</v>
      </c>
      <c r="C10" s="24"/>
      <c r="D10" s="25"/>
      <c r="E10" s="22">
        <v>1200000</v>
      </c>
      <c r="F10" s="22">
        <v>1200000</v>
      </c>
      <c r="G10" s="22">
        <v>1200000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2" sqref="A2:S2"/>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3"/>
      <c r="J1" s="155"/>
      <c r="R1" s="2" t="s">
        <v>27</v>
      </c>
    </row>
    <row r="2" ht="36" customHeight="1" spans="1:19">
      <c r="A2" s="144" t="s">
        <v>28</v>
      </c>
      <c r="B2" s="26"/>
      <c r="C2" s="26"/>
      <c r="D2" s="26"/>
      <c r="E2" s="26"/>
      <c r="F2" s="26"/>
      <c r="G2" s="26"/>
      <c r="H2" s="26"/>
      <c r="I2" s="26"/>
      <c r="J2" s="43"/>
      <c r="K2" s="26"/>
      <c r="L2" s="26"/>
      <c r="M2" s="26"/>
      <c r="N2" s="26"/>
      <c r="O2" s="26"/>
      <c r="P2" s="26"/>
      <c r="Q2" s="26"/>
      <c r="R2" s="26"/>
      <c r="S2" s="26"/>
    </row>
    <row r="3" ht="20.25" customHeight="1" spans="1:19">
      <c r="A3" s="88" t="str">
        <f>"单位名称："&amp;"云南省物资储备中心"</f>
        <v>单位名称：云南省物资储备中心</v>
      </c>
      <c r="B3" s="6"/>
      <c r="C3" s="6"/>
      <c r="D3" s="6"/>
      <c r="E3" s="6"/>
      <c r="F3" s="6"/>
      <c r="G3" s="6"/>
      <c r="H3" s="6"/>
      <c r="I3" s="6"/>
      <c r="J3" s="156"/>
      <c r="K3" s="6"/>
      <c r="L3" s="6"/>
      <c r="M3" s="6"/>
      <c r="N3" s="7"/>
      <c r="O3" s="7"/>
      <c r="P3" s="7"/>
      <c r="Q3" s="7"/>
      <c r="R3" s="7" t="s">
        <v>2</v>
      </c>
      <c r="S3" s="7" t="s">
        <v>2</v>
      </c>
    </row>
    <row r="4" ht="18.75" customHeight="1" spans="1:19">
      <c r="A4" s="145" t="s">
        <v>29</v>
      </c>
      <c r="B4" s="146" t="s">
        <v>30</v>
      </c>
      <c r="C4" s="146" t="s">
        <v>31</v>
      </c>
      <c r="D4" s="147" t="s">
        <v>32</v>
      </c>
      <c r="E4" s="148"/>
      <c r="F4" s="148"/>
      <c r="G4" s="148"/>
      <c r="H4" s="148"/>
      <c r="I4" s="148"/>
      <c r="J4" s="157"/>
      <c r="K4" s="148"/>
      <c r="L4" s="148"/>
      <c r="M4" s="148"/>
      <c r="N4" s="158"/>
      <c r="O4" s="158" t="s">
        <v>20</v>
      </c>
      <c r="P4" s="158"/>
      <c r="Q4" s="158"/>
      <c r="R4" s="158"/>
      <c r="S4" s="158"/>
    </row>
    <row r="5" ht="18" customHeight="1" spans="1:19">
      <c r="A5" s="149"/>
      <c r="B5" s="150"/>
      <c r="C5" s="150"/>
      <c r="D5" s="150" t="s">
        <v>33</v>
      </c>
      <c r="E5" s="150" t="s">
        <v>34</v>
      </c>
      <c r="F5" s="150" t="s">
        <v>35</v>
      </c>
      <c r="G5" s="150" t="s">
        <v>36</v>
      </c>
      <c r="H5" s="150" t="s">
        <v>37</v>
      </c>
      <c r="I5" s="159" t="s">
        <v>38</v>
      </c>
      <c r="J5" s="160"/>
      <c r="K5" s="159" t="s">
        <v>39</v>
      </c>
      <c r="L5" s="159" t="s">
        <v>40</v>
      </c>
      <c r="M5" s="159" t="s">
        <v>41</v>
      </c>
      <c r="N5" s="161" t="s">
        <v>42</v>
      </c>
      <c r="O5" s="162" t="s">
        <v>33</v>
      </c>
      <c r="P5" s="162" t="s">
        <v>34</v>
      </c>
      <c r="Q5" s="162" t="s">
        <v>35</v>
      </c>
      <c r="R5" s="162" t="s">
        <v>36</v>
      </c>
      <c r="S5" s="162" t="s">
        <v>43</v>
      </c>
    </row>
    <row r="6" ht="29.25" customHeight="1" spans="1:19">
      <c r="A6" s="151"/>
      <c r="B6" s="152"/>
      <c r="C6" s="152"/>
      <c r="D6" s="152"/>
      <c r="E6" s="152"/>
      <c r="F6" s="152"/>
      <c r="G6" s="152"/>
      <c r="H6" s="152"/>
      <c r="I6" s="163" t="s">
        <v>33</v>
      </c>
      <c r="J6" s="163" t="s">
        <v>44</v>
      </c>
      <c r="K6" s="163" t="s">
        <v>39</v>
      </c>
      <c r="L6" s="163" t="s">
        <v>40</v>
      </c>
      <c r="M6" s="163" t="s">
        <v>41</v>
      </c>
      <c r="N6" s="163" t="s">
        <v>42</v>
      </c>
      <c r="O6" s="163"/>
      <c r="P6" s="163"/>
      <c r="Q6" s="163"/>
      <c r="R6" s="163"/>
      <c r="S6" s="163"/>
    </row>
    <row r="7" ht="16.5" customHeight="1" spans="1:19">
      <c r="A7" s="127">
        <v>1</v>
      </c>
      <c r="B7" s="19">
        <v>2</v>
      </c>
      <c r="C7" s="19">
        <v>3</v>
      </c>
      <c r="D7" s="19">
        <v>4</v>
      </c>
      <c r="E7" s="127">
        <v>5</v>
      </c>
      <c r="F7" s="19">
        <v>6</v>
      </c>
      <c r="G7" s="19">
        <v>7</v>
      </c>
      <c r="H7" s="127">
        <v>8</v>
      </c>
      <c r="I7" s="19">
        <v>9</v>
      </c>
      <c r="J7" s="33">
        <v>10</v>
      </c>
      <c r="K7" s="33">
        <v>11</v>
      </c>
      <c r="L7" s="164">
        <v>12</v>
      </c>
      <c r="M7" s="33">
        <v>13</v>
      </c>
      <c r="N7" s="33">
        <v>14</v>
      </c>
      <c r="O7" s="33">
        <v>15</v>
      </c>
      <c r="P7" s="33">
        <v>16</v>
      </c>
      <c r="Q7" s="33">
        <v>17</v>
      </c>
      <c r="R7" s="33">
        <v>18</v>
      </c>
      <c r="S7" s="33">
        <v>19</v>
      </c>
    </row>
    <row r="8" ht="31.4" customHeight="1" spans="1:19">
      <c r="A8" s="28" t="s">
        <v>45</v>
      </c>
      <c r="B8" s="28" t="s">
        <v>46</v>
      </c>
      <c r="C8" s="22">
        <v>53047771.53</v>
      </c>
      <c r="D8" s="117">
        <v>12104433.86</v>
      </c>
      <c r="E8" s="87">
        <v>12104433.86</v>
      </c>
      <c r="F8" s="87"/>
      <c r="G8" s="87"/>
      <c r="H8" s="87"/>
      <c r="I8" s="87"/>
      <c r="J8" s="87"/>
      <c r="K8" s="87"/>
      <c r="L8" s="87"/>
      <c r="M8" s="87"/>
      <c r="N8" s="87"/>
      <c r="O8" s="87">
        <v>40943337.67</v>
      </c>
      <c r="P8" s="87">
        <v>40943337.67</v>
      </c>
      <c r="Q8" s="87"/>
      <c r="R8" s="87"/>
      <c r="S8" s="87"/>
    </row>
    <row r="9" ht="16.5" customHeight="1" spans="1:19">
      <c r="A9" s="153" t="s">
        <v>31</v>
      </c>
      <c r="B9" s="154"/>
      <c r="C9" s="117">
        <v>53047771.53</v>
      </c>
      <c r="D9" s="117">
        <v>12104433.86</v>
      </c>
      <c r="E9" s="87">
        <v>12104433.86</v>
      </c>
      <c r="F9" s="87"/>
      <c r="G9" s="87"/>
      <c r="H9" s="87"/>
      <c r="I9" s="87"/>
      <c r="J9" s="87"/>
      <c r="K9" s="87"/>
      <c r="L9" s="87"/>
      <c r="M9" s="87"/>
      <c r="N9" s="87"/>
      <c r="O9" s="87">
        <v>40943337.67</v>
      </c>
      <c r="P9" s="87">
        <v>40943337.67</v>
      </c>
      <c r="Q9" s="87"/>
      <c r="R9" s="87"/>
      <c r="S9" s="8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workbookViewId="0">
      <selection activeCell="C27" sqref="C27"/>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2" t="s">
        <v>47</v>
      </c>
    </row>
    <row r="2" ht="28.5" customHeight="1" spans="1:15">
      <c r="A2" s="26" t="s">
        <v>48</v>
      </c>
      <c r="B2" s="26"/>
      <c r="C2" s="26"/>
      <c r="D2" s="26"/>
      <c r="E2" s="26"/>
      <c r="F2" s="26"/>
      <c r="G2" s="26"/>
      <c r="H2" s="26"/>
      <c r="I2" s="26"/>
      <c r="J2" s="26"/>
      <c r="K2" s="26"/>
      <c r="L2" s="26"/>
      <c r="M2" s="26"/>
      <c r="N2" s="26"/>
      <c r="O2" s="26"/>
    </row>
    <row r="3" ht="15" customHeight="1" spans="1:15">
      <c r="A3" s="97" t="str">
        <f>"单位名称："&amp;"云南省物资储备中心"</f>
        <v>单位名称：云南省物资储备中心</v>
      </c>
      <c r="B3" s="98"/>
      <c r="C3" s="55"/>
      <c r="D3" s="55"/>
      <c r="E3" s="55"/>
      <c r="F3" s="55"/>
      <c r="G3" s="6"/>
      <c r="H3" s="55"/>
      <c r="I3" s="55"/>
      <c r="J3" s="6"/>
      <c r="K3" s="55"/>
      <c r="L3" s="55"/>
      <c r="M3" s="6"/>
      <c r="N3" s="6"/>
      <c r="O3" s="99" t="s">
        <v>2</v>
      </c>
    </row>
    <row r="4" ht="18.75" customHeight="1" spans="1:15">
      <c r="A4" s="9" t="s">
        <v>49</v>
      </c>
      <c r="B4" s="9" t="s">
        <v>50</v>
      </c>
      <c r="C4" s="15" t="s">
        <v>31</v>
      </c>
      <c r="D4" s="59" t="s">
        <v>34</v>
      </c>
      <c r="E4" s="59"/>
      <c r="F4" s="59"/>
      <c r="G4" s="142" t="s">
        <v>35</v>
      </c>
      <c r="H4" s="9" t="s">
        <v>36</v>
      </c>
      <c r="I4" s="9" t="s">
        <v>51</v>
      </c>
      <c r="J4" s="10" t="s">
        <v>52</v>
      </c>
      <c r="K4" s="65" t="s">
        <v>53</v>
      </c>
      <c r="L4" s="65" t="s">
        <v>54</v>
      </c>
      <c r="M4" s="65" t="s">
        <v>55</v>
      </c>
      <c r="N4" s="65" t="s">
        <v>56</v>
      </c>
      <c r="O4" s="82" t="s">
        <v>57</v>
      </c>
    </row>
    <row r="5" ht="30" customHeight="1" spans="1:15">
      <c r="A5" s="18"/>
      <c r="B5" s="18"/>
      <c r="C5" s="18"/>
      <c r="D5" s="59" t="s">
        <v>33</v>
      </c>
      <c r="E5" s="59" t="s">
        <v>58</v>
      </c>
      <c r="F5" s="59" t="s">
        <v>59</v>
      </c>
      <c r="G5" s="18"/>
      <c r="H5" s="18"/>
      <c r="I5" s="18"/>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8" t="s">
        <v>60</v>
      </c>
      <c r="B7" s="28" t="s">
        <v>61</v>
      </c>
      <c r="C7" s="117">
        <v>1066192.89</v>
      </c>
      <c r="D7" s="117">
        <v>1066192.89</v>
      </c>
      <c r="E7" s="117">
        <v>1066192.89</v>
      </c>
      <c r="F7" s="117"/>
      <c r="G7" s="87"/>
      <c r="H7" s="117"/>
      <c r="I7" s="117"/>
      <c r="J7" s="117"/>
      <c r="K7" s="117"/>
      <c r="L7" s="117"/>
      <c r="M7" s="87"/>
      <c r="N7" s="117"/>
      <c r="O7" s="117"/>
    </row>
    <row r="8" ht="20.25" customHeight="1" spans="1:15">
      <c r="A8" s="125" t="s">
        <v>62</v>
      </c>
      <c r="B8" s="125" t="s">
        <v>63</v>
      </c>
      <c r="C8" s="117">
        <v>1017348.32</v>
      </c>
      <c r="D8" s="117">
        <v>1017348.32</v>
      </c>
      <c r="E8" s="117">
        <v>1017348.32</v>
      </c>
      <c r="F8" s="117"/>
      <c r="G8" s="87"/>
      <c r="H8" s="117"/>
      <c r="I8" s="117"/>
      <c r="J8" s="117"/>
      <c r="K8" s="117"/>
      <c r="L8" s="117"/>
      <c r="M8" s="87"/>
      <c r="N8" s="117"/>
      <c r="O8" s="117"/>
    </row>
    <row r="9" ht="20.25" customHeight="1" spans="1:15">
      <c r="A9" s="126" t="s">
        <v>64</v>
      </c>
      <c r="B9" s="126" t="s">
        <v>65</v>
      </c>
      <c r="C9" s="117">
        <v>6480</v>
      </c>
      <c r="D9" s="117">
        <v>6480</v>
      </c>
      <c r="E9" s="117">
        <v>6480</v>
      </c>
      <c r="F9" s="117"/>
      <c r="G9" s="87"/>
      <c r="H9" s="117"/>
      <c r="I9" s="117"/>
      <c r="J9" s="117"/>
      <c r="K9" s="117"/>
      <c r="L9" s="117"/>
      <c r="M9" s="87"/>
      <c r="N9" s="117"/>
      <c r="O9" s="117"/>
    </row>
    <row r="10" ht="20.25" customHeight="1" spans="1:15">
      <c r="A10" s="126" t="s">
        <v>66</v>
      </c>
      <c r="B10" s="126" t="s">
        <v>67</v>
      </c>
      <c r="C10" s="117">
        <v>1010868.32</v>
      </c>
      <c r="D10" s="117">
        <v>1010868.32</v>
      </c>
      <c r="E10" s="117">
        <v>1010868.32</v>
      </c>
      <c r="F10" s="117"/>
      <c r="G10" s="87"/>
      <c r="H10" s="117"/>
      <c r="I10" s="117"/>
      <c r="J10" s="117"/>
      <c r="K10" s="117"/>
      <c r="L10" s="117"/>
      <c r="M10" s="87"/>
      <c r="N10" s="117"/>
      <c r="O10" s="117"/>
    </row>
    <row r="11" ht="20.25" customHeight="1" spans="1:15">
      <c r="A11" s="125" t="s">
        <v>68</v>
      </c>
      <c r="B11" s="125" t="s">
        <v>69</v>
      </c>
      <c r="C11" s="117">
        <v>48844.57</v>
      </c>
      <c r="D11" s="117">
        <v>48844.57</v>
      </c>
      <c r="E11" s="117">
        <v>48844.57</v>
      </c>
      <c r="F11" s="117"/>
      <c r="G11" s="87"/>
      <c r="H11" s="117"/>
      <c r="I11" s="117"/>
      <c r="J11" s="117"/>
      <c r="K11" s="117"/>
      <c r="L11" s="117"/>
      <c r="M11" s="87"/>
      <c r="N11" s="117"/>
      <c r="O11" s="117"/>
    </row>
    <row r="12" ht="20.25" customHeight="1" spans="1:15">
      <c r="A12" s="126" t="s">
        <v>70</v>
      </c>
      <c r="B12" s="126" t="s">
        <v>69</v>
      </c>
      <c r="C12" s="117">
        <v>48844.57</v>
      </c>
      <c r="D12" s="117">
        <v>48844.57</v>
      </c>
      <c r="E12" s="117">
        <v>48844.57</v>
      </c>
      <c r="F12" s="117"/>
      <c r="G12" s="87"/>
      <c r="H12" s="117"/>
      <c r="I12" s="117"/>
      <c r="J12" s="117"/>
      <c r="K12" s="117"/>
      <c r="L12" s="117"/>
      <c r="M12" s="87"/>
      <c r="N12" s="117"/>
      <c r="O12" s="117"/>
    </row>
    <row r="13" ht="20.25" customHeight="1" spans="1:15">
      <c r="A13" s="28" t="s">
        <v>71</v>
      </c>
      <c r="B13" s="28" t="s">
        <v>72</v>
      </c>
      <c r="C13" s="117">
        <v>1045834.66</v>
      </c>
      <c r="D13" s="117">
        <v>1045834.66</v>
      </c>
      <c r="E13" s="117">
        <v>1045834.66</v>
      </c>
      <c r="F13" s="117"/>
      <c r="G13" s="87"/>
      <c r="H13" s="117"/>
      <c r="I13" s="117"/>
      <c r="J13" s="117"/>
      <c r="K13" s="117"/>
      <c r="L13" s="117"/>
      <c r="M13" s="87"/>
      <c r="N13" s="117"/>
      <c r="O13" s="117"/>
    </row>
    <row r="14" ht="20.25" customHeight="1" spans="1:15">
      <c r="A14" s="125" t="s">
        <v>73</v>
      </c>
      <c r="B14" s="125" t="s">
        <v>74</v>
      </c>
      <c r="C14" s="117">
        <v>1045834.66</v>
      </c>
      <c r="D14" s="117">
        <v>1045834.66</v>
      </c>
      <c r="E14" s="117">
        <v>1045834.66</v>
      </c>
      <c r="F14" s="117"/>
      <c r="G14" s="87"/>
      <c r="H14" s="117"/>
      <c r="I14" s="117"/>
      <c r="J14" s="117"/>
      <c r="K14" s="117"/>
      <c r="L14" s="117"/>
      <c r="M14" s="87"/>
      <c r="N14" s="117"/>
      <c r="O14" s="117"/>
    </row>
    <row r="15" ht="20.25" customHeight="1" spans="1:15">
      <c r="A15" s="126" t="s">
        <v>75</v>
      </c>
      <c r="B15" s="126" t="s">
        <v>76</v>
      </c>
      <c r="C15" s="117">
        <v>682336.12</v>
      </c>
      <c r="D15" s="117">
        <v>682336.12</v>
      </c>
      <c r="E15" s="117">
        <v>682336.12</v>
      </c>
      <c r="F15" s="117"/>
      <c r="G15" s="87"/>
      <c r="H15" s="117"/>
      <c r="I15" s="117"/>
      <c r="J15" s="117"/>
      <c r="K15" s="117"/>
      <c r="L15" s="117"/>
      <c r="M15" s="87"/>
      <c r="N15" s="117"/>
      <c r="O15" s="117"/>
    </row>
    <row r="16" ht="20.25" customHeight="1" spans="1:15">
      <c r="A16" s="126" t="s">
        <v>77</v>
      </c>
      <c r="B16" s="126" t="s">
        <v>78</v>
      </c>
      <c r="C16" s="117">
        <v>335418.54</v>
      </c>
      <c r="D16" s="117">
        <v>335418.54</v>
      </c>
      <c r="E16" s="117">
        <v>335418.54</v>
      </c>
      <c r="F16" s="117"/>
      <c r="G16" s="87"/>
      <c r="H16" s="117"/>
      <c r="I16" s="117"/>
      <c r="J16" s="117"/>
      <c r="K16" s="117"/>
      <c r="L16" s="117"/>
      <c r="M16" s="87"/>
      <c r="N16" s="117"/>
      <c r="O16" s="117"/>
    </row>
    <row r="17" ht="20.25" customHeight="1" spans="1:15">
      <c r="A17" s="126" t="s">
        <v>79</v>
      </c>
      <c r="B17" s="126" t="s">
        <v>80</v>
      </c>
      <c r="C17" s="117">
        <v>28080</v>
      </c>
      <c r="D17" s="117">
        <v>28080</v>
      </c>
      <c r="E17" s="117">
        <v>28080</v>
      </c>
      <c r="F17" s="117"/>
      <c r="G17" s="87"/>
      <c r="H17" s="117"/>
      <c r="I17" s="117"/>
      <c r="J17" s="117"/>
      <c r="K17" s="117"/>
      <c r="L17" s="117"/>
      <c r="M17" s="87"/>
      <c r="N17" s="117"/>
      <c r="O17" s="117"/>
    </row>
    <row r="18" ht="20.25" customHeight="1" spans="1:15">
      <c r="A18" s="28" t="s">
        <v>81</v>
      </c>
      <c r="B18" s="28" t="s">
        <v>82</v>
      </c>
      <c r="C18" s="117">
        <v>660928.68</v>
      </c>
      <c r="D18" s="117">
        <v>660928.68</v>
      </c>
      <c r="E18" s="117">
        <v>660928.68</v>
      </c>
      <c r="F18" s="117"/>
      <c r="G18" s="87"/>
      <c r="H18" s="117"/>
      <c r="I18" s="117"/>
      <c r="J18" s="117"/>
      <c r="K18" s="117"/>
      <c r="L18" s="117"/>
      <c r="M18" s="87"/>
      <c r="N18" s="117"/>
      <c r="O18" s="117"/>
    </row>
    <row r="19" ht="20.25" customHeight="1" spans="1:15">
      <c r="A19" s="125" t="s">
        <v>83</v>
      </c>
      <c r="B19" s="125" t="s">
        <v>84</v>
      </c>
      <c r="C19" s="117">
        <v>660928.68</v>
      </c>
      <c r="D19" s="117">
        <v>660928.68</v>
      </c>
      <c r="E19" s="117">
        <v>660928.68</v>
      </c>
      <c r="F19" s="117"/>
      <c r="G19" s="87"/>
      <c r="H19" s="117"/>
      <c r="I19" s="117"/>
      <c r="J19" s="117"/>
      <c r="K19" s="117"/>
      <c r="L19" s="117"/>
      <c r="M19" s="87"/>
      <c r="N19" s="117"/>
      <c r="O19" s="117"/>
    </row>
    <row r="20" ht="20.25" customHeight="1" spans="1:15">
      <c r="A20" s="126" t="s">
        <v>85</v>
      </c>
      <c r="B20" s="126" t="s">
        <v>86</v>
      </c>
      <c r="C20" s="117">
        <v>660928.68</v>
      </c>
      <c r="D20" s="117">
        <v>660928.68</v>
      </c>
      <c r="E20" s="117">
        <v>660928.68</v>
      </c>
      <c r="F20" s="117"/>
      <c r="G20" s="87"/>
      <c r="H20" s="117"/>
      <c r="I20" s="117"/>
      <c r="J20" s="117"/>
      <c r="K20" s="117"/>
      <c r="L20" s="117"/>
      <c r="M20" s="87"/>
      <c r="N20" s="117"/>
      <c r="O20" s="117"/>
    </row>
    <row r="21" ht="20.25" customHeight="1" spans="1:15">
      <c r="A21" s="28" t="s">
        <v>87</v>
      </c>
      <c r="B21" s="28" t="s">
        <v>88</v>
      </c>
      <c r="C21" s="117">
        <v>44472977.63</v>
      </c>
      <c r="D21" s="117">
        <v>44472977.63</v>
      </c>
      <c r="E21" s="117">
        <v>8131477.63</v>
      </c>
      <c r="F21" s="117">
        <v>36341500</v>
      </c>
      <c r="G21" s="87"/>
      <c r="H21" s="117"/>
      <c r="I21" s="117"/>
      <c r="J21" s="117"/>
      <c r="K21" s="117"/>
      <c r="L21" s="117"/>
      <c r="M21" s="87"/>
      <c r="N21" s="117"/>
      <c r="O21" s="117"/>
    </row>
    <row r="22" ht="20.25" customHeight="1" spans="1:15">
      <c r="A22" s="125" t="s">
        <v>89</v>
      </c>
      <c r="B22" s="125" t="s">
        <v>90</v>
      </c>
      <c r="C22" s="117">
        <v>8131477.63</v>
      </c>
      <c r="D22" s="117">
        <v>8131477.63</v>
      </c>
      <c r="E22" s="117">
        <v>8131477.63</v>
      </c>
      <c r="F22" s="117"/>
      <c r="G22" s="87"/>
      <c r="H22" s="117"/>
      <c r="I22" s="117"/>
      <c r="J22" s="117"/>
      <c r="K22" s="117"/>
      <c r="L22" s="117"/>
      <c r="M22" s="87"/>
      <c r="N22" s="117"/>
      <c r="O22" s="117"/>
    </row>
    <row r="23" ht="20.25" customHeight="1" spans="1:15">
      <c r="A23" s="126" t="s">
        <v>91</v>
      </c>
      <c r="B23" s="126" t="s">
        <v>92</v>
      </c>
      <c r="C23" s="117">
        <v>8131477.63</v>
      </c>
      <c r="D23" s="117">
        <v>8131477.63</v>
      </c>
      <c r="E23" s="117">
        <v>8131477.63</v>
      </c>
      <c r="F23" s="117"/>
      <c r="G23" s="87"/>
      <c r="H23" s="117"/>
      <c r="I23" s="117"/>
      <c r="J23" s="117"/>
      <c r="K23" s="117"/>
      <c r="L23" s="117"/>
      <c r="M23" s="87"/>
      <c r="N23" s="117"/>
      <c r="O23" s="117"/>
    </row>
    <row r="24" ht="20.25" customHeight="1" spans="1:15">
      <c r="A24" s="125" t="s">
        <v>93</v>
      </c>
      <c r="B24" s="125" t="s">
        <v>94</v>
      </c>
      <c r="C24" s="117">
        <v>197570</v>
      </c>
      <c r="D24" s="117">
        <v>197570</v>
      </c>
      <c r="E24" s="117"/>
      <c r="F24" s="117">
        <v>197570</v>
      </c>
      <c r="G24" s="87"/>
      <c r="H24" s="117"/>
      <c r="I24" s="117"/>
      <c r="J24" s="117"/>
      <c r="K24" s="117"/>
      <c r="L24" s="117"/>
      <c r="M24" s="87"/>
      <c r="N24" s="117"/>
      <c r="O24" s="117"/>
    </row>
    <row r="25" ht="20.25" customHeight="1" spans="1:15">
      <c r="A25" s="126" t="s">
        <v>95</v>
      </c>
      <c r="B25" s="126" t="s">
        <v>96</v>
      </c>
      <c r="C25" s="117">
        <v>197570</v>
      </c>
      <c r="D25" s="117">
        <v>197570</v>
      </c>
      <c r="E25" s="117"/>
      <c r="F25" s="117">
        <v>197570</v>
      </c>
      <c r="G25" s="87"/>
      <c r="H25" s="117"/>
      <c r="I25" s="117"/>
      <c r="J25" s="117"/>
      <c r="K25" s="117"/>
      <c r="L25" s="117"/>
      <c r="M25" s="87"/>
      <c r="N25" s="117"/>
      <c r="O25" s="117"/>
    </row>
    <row r="26" ht="20.25" customHeight="1" spans="1:15">
      <c r="A26" s="125" t="s">
        <v>97</v>
      </c>
      <c r="B26" s="125" t="s">
        <v>98</v>
      </c>
      <c r="C26" s="117">
        <v>36143930</v>
      </c>
      <c r="D26" s="117">
        <v>36143930</v>
      </c>
      <c r="E26" s="117"/>
      <c r="F26" s="117">
        <v>36143930</v>
      </c>
      <c r="G26" s="87"/>
      <c r="H26" s="117"/>
      <c r="I26" s="117"/>
      <c r="J26" s="117"/>
      <c r="K26" s="117"/>
      <c r="L26" s="117"/>
      <c r="M26" s="87"/>
      <c r="N26" s="117"/>
      <c r="O26" s="117"/>
    </row>
    <row r="27" ht="20.25" customHeight="1" spans="1:15">
      <c r="A27" s="126" t="s">
        <v>99</v>
      </c>
      <c r="B27" s="126" t="s">
        <v>100</v>
      </c>
      <c r="C27" s="117">
        <v>36143930</v>
      </c>
      <c r="D27" s="117">
        <v>36143930</v>
      </c>
      <c r="E27" s="117"/>
      <c r="F27" s="117">
        <v>36143930</v>
      </c>
      <c r="G27" s="87"/>
      <c r="H27" s="117"/>
      <c r="I27" s="117"/>
      <c r="J27" s="117"/>
      <c r="K27" s="117"/>
      <c r="L27" s="117"/>
      <c r="M27" s="87"/>
      <c r="N27" s="117"/>
      <c r="O27" s="117"/>
    </row>
    <row r="28" ht="20.25" customHeight="1" spans="1:15">
      <c r="A28" s="28" t="s">
        <v>101</v>
      </c>
      <c r="B28" s="28" t="s">
        <v>102</v>
      </c>
      <c r="C28" s="117">
        <v>5801837.67</v>
      </c>
      <c r="D28" s="117">
        <v>5801837.67</v>
      </c>
      <c r="E28" s="117"/>
      <c r="F28" s="117">
        <v>5801837.67</v>
      </c>
      <c r="G28" s="87"/>
      <c r="H28" s="117"/>
      <c r="I28" s="117"/>
      <c r="J28" s="117"/>
      <c r="K28" s="117"/>
      <c r="L28" s="117"/>
      <c r="M28" s="87"/>
      <c r="N28" s="117"/>
      <c r="O28" s="117"/>
    </row>
    <row r="29" ht="20.25" customHeight="1" spans="1:15">
      <c r="A29" s="125" t="s">
        <v>103</v>
      </c>
      <c r="B29" s="125" t="s">
        <v>104</v>
      </c>
      <c r="C29" s="117">
        <v>5417837.67</v>
      </c>
      <c r="D29" s="117">
        <v>5417837.67</v>
      </c>
      <c r="E29" s="117"/>
      <c r="F29" s="117">
        <v>5417837.67</v>
      </c>
      <c r="G29" s="87"/>
      <c r="H29" s="117"/>
      <c r="I29" s="117"/>
      <c r="J29" s="117"/>
      <c r="K29" s="117"/>
      <c r="L29" s="117"/>
      <c r="M29" s="87"/>
      <c r="N29" s="117"/>
      <c r="O29" s="117"/>
    </row>
    <row r="30" ht="20.25" customHeight="1" spans="1:15">
      <c r="A30" s="126" t="s">
        <v>105</v>
      </c>
      <c r="B30" s="126" t="s">
        <v>106</v>
      </c>
      <c r="C30" s="117">
        <v>5417837.67</v>
      </c>
      <c r="D30" s="117">
        <v>5417837.67</v>
      </c>
      <c r="E30" s="117"/>
      <c r="F30" s="117">
        <v>5417837.67</v>
      </c>
      <c r="G30" s="87"/>
      <c r="H30" s="117"/>
      <c r="I30" s="117"/>
      <c r="J30" s="117"/>
      <c r="K30" s="117"/>
      <c r="L30" s="117"/>
      <c r="M30" s="87"/>
      <c r="N30" s="117"/>
      <c r="O30" s="117"/>
    </row>
    <row r="31" ht="20.25" customHeight="1" spans="1:15">
      <c r="A31" s="125" t="s">
        <v>107</v>
      </c>
      <c r="B31" s="125" t="s">
        <v>108</v>
      </c>
      <c r="C31" s="117">
        <v>384000</v>
      </c>
      <c r="D31" s="117">
        <v>384000</v>
      </c>
      <c r="E31" s="117"/>
      <c r="F31" s="117">
        <v>384000</v>
      </c>
      <c r="G31" s="87"/>
      <c r="H31" s="117"/>
      <c r="I31" s="117"/>
      <c r="J31" s="117"/>
      <c r="K31" s="117"/>
      <c r="L31" s="117"/>
      <c r="M31" s="87"/>
      <c r="N31" s="117"/>
      <c r="O31" s="117"/>
    </row>
    <row r="32" ht="20.25" customHeight="1" spans="1:15">
      <c r="A32" s="126" t="s">
        <v>109</v>
      </c>
      <c r="B32" s="126" t="s">
        <v>108</v>
      </c>
      <c r="C32" s="117">
        <v>384000</v>
      </c>
      <c r="D32" s="117">
        <v>384000</v>
      </c>
      <c r="E32" s="117"/>
      <c r="F32" s="117">
        <v>384000</v>
      </c>
      <c r="G32" s="87"/>
      <c r="H32" s="117"/>
      <c r="I32" s="117"/>
      <c r="J32" s="117"/>
      <c r="K32" s="117"/>
      <c r="L32" s="117"/>
      <c r="M32" s="87"/>
      <c r="N32" s="117"/>
      <c r="O32" s="117"/>
    </row>
    <row r="33" ht="17.25" customHeight="1" spans="1:15">
      <c r="A33" s="100" t="s">
        <v>110</v>
      </c>
      <c r="B33" s="101" t="s">
        <v>110</v>
      </c>
      <c r="C33" s="117">
        <v>53047771.53</v>
      </c>
      <c r="D33" s="117">
        <v>53047771.53</v>
      </c>
      <c r="E33" s="117">
        <v>10904433.86</v>
      </c>
      <c r="F33" s="117">
        <v>42143337.67</v>
      </c>
      <c r="G33" s="87"/>
      <c r="H33" s="117"/>
      <c r="I33" s="117"/>
      <c r="J33" s="117"/>
      <c r="K33" s="117"/>
      <c r="L33" s="117"/>
      <c r="M33" s="87"/>
      <c r="N33" s="117"/>
      <c r="O33" s="117"/>
    </row>
  </sheetData>
  <mergeCells count="11">
    <mergeCell ref="A2:O2"/>
    <mergeCell ref="A3:L3"/>
    <mergeCell ref="D4:F4"/>
    <mergeCell ref="J4:O4"/>
    <mergeCell ref="A33:B33"/>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10" workbookViewId="0">
      <selection activeCell="B21" sqref="B2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5" t="s">
        <v>111</v>
      </c>
    </row>
    <row r="2" ht="31.5" customHeight="1" spans="1:4">
      <c r="A2" s="42" t="s">
        <v>112</v>
      </c>
      <c r="B2" s="129"/>
      <c r="C2" s="129"/>
      <c r="D2" s="129"/>
    </row>
    <row r="3" ht="17.25" customHeight="1" spans="1:4">
      <c r="A3" s="4" t="str">
        <f>"单位名称："&amp;"云南省物资储备中心"</f>
        <v>单位名称：云南省物资储备中心</v>
      </c>
      <c r="B3" s="130"/>
      <c r="C3" s="130"/>
      <c r="D3" s="96" t="s">
        <v>2</v>
      </c>
    </row>
    <row r="4" ht="24.65" customHeight="1" spans="1:4">
      <c r="A4" s="10" t="s">
        <v>3</v>
      </c>
      <c r="B4" s="12"/>
      <c r="C4" s="10" t="s">
        <v>4</v>
      </c>
      <c r="D4" s="12"/>
    </row>
    <row r="5" ht="15.65" customHeight="1" spans="1:4">
      <c r="A5" s="15" t="s">
        <v>5</v>
      </c>
      <c r="B5" s="131" t="s">
        <v>6</v>
      </c>
      <c r="C5" s="15" t="s">
        <v>113</v>
      </c>
      <c r="D5" s="131" t="s">
        <v>6</v>
      </c>
    </row>
    <row r="6" ht="14.15" customHeight="1" spans="1:4">
      <c r="A6" s="18"/>
      <c r="B6" s="17"/>
      <c r="C6" s="18"/>
      <c r="D6" s="17"/>
    </row>
    <row r="7" ht="29.15" customHeight="1" spans="1:4">
      <c r="A7" s="132" t="s">
        <v>114</v>
      </c>
      <c r="B7" s="133">
        <v>12104433.86</v>
      </c>
      <c r="C7" s="134" t="s">
        <v>115</v>
      </c>
      <c r="D7" s="133">
        <v>53047771.53</v>
      </c>
    </row>
    <row r="8" ht="29.15" customHeight="1" spans="1:4">
      <c r="A8" s="135" t="s">
        <v>116</v>
      </c>
      <c r="B8" s="87">
        <v>12104433.86</v>
      </c>
      <c r="C8" s="104" t="str">
        <f>"（一）"&amp;"社会保障和就业支出"</f>
        <v>（一）社会保障和就业支出</v>
      </c>
      <c r="D8" s="87">
        <v>1066192.89</v>
      </c>
    </row>
    <row r="9" ht="29.15" customHeight="1" spans="1:4">
      <c r="A9" s="135" t="s">
        <v>117</v>
      </c>
      <c r="B9" s="87"/>
      <c r="C9" s="104" t="str">
        <f>"（二）"&amp;"卫生健康支出"</f>
        <v>（二）卫生健康支出</v>
      </c>
      <c r="D9" s="87">
        <v>1045834.66</v>
      </c>
    </row>
    <row r="10" ht="29.15" customHeight="1" spans="1:4">
      <c r="A10" s="135" t="s">
        <v>118</v>
      </c>
      <c r="B10" s="87"/>
      <c r="C10" s="104" t="str">
        <f>"（三）"&amp;"住房保障支出"</f>
        <v>（三）住房保障支出</v>
      </c>
      <c r="D10" s="87">
        <v>660928.68</v>
      </c>
    </row>
    <row r="11" ht="29.15" customHeight="1" spans="1:4">
      <c r="A11" s="136" t="s">
        <v>119</v>
      </c>
      <c r="B11" s="137">
        <v>40943337.67</v>
      </c>
      <c r="C11" s="104" t="str">
        <f>"（四）"&amp;"粮油物资储备支出"</f>
        <v>（四）粮油物资储备支出</v>
      </c>
      <c r="D11" s="87">
        <v>44472977.63</v>
      </c>
    </row>
    <row r="12" ht="29.15" customHeight="1" spans="1:4">
      <c r="A12" s="135" t="s">
        <v>116</v>
      </c>
      <c r="B12" s="117">
        <v>40943337.67</v>
      </c>
      <c r="C12" s="104" t="str">
        <f>"（五）"&amp;"灾害防治及应急管理支出"</f>
        <v>（五）灾害防治及应急管理支出</v>
      </c>
      <c r="D12" s="87">
        <v>5801837.67</v>
      </c>
    </row>
    <row r="13" ht="29.15" customHeight="1" spans="1:4">
      <c r="A13" s="138" t="s">
        <v>117</v>
      </c>
      <c r="B13" s="117"/>
      <c r="C13" s="139"/>
      <c r="D13" s="137"/>
    </row>
    <row r="14" ht="29.15" customHeight="1" spans="1:4">
      <c r="A14" s="138" t="s">
        <v>118</v>
      </c>
      <c r="B14" s="137"/>
      <c r="C14" s="139"/>
      <c r="D14" s="137"/>
    </row>
    <row r="15" ht="29.15" customHeight="1" spans="1:4">
      <c r="A15" s="140"/>
      <c r="B15" s="137"/>
      <c r="C15" s="141" t="s">
        <v>120</v>
      </c>
      <c r="D15" s="137"/>
    </row>
    <row r="16" ht="29.15" customHeight="1" spans="1:4">
      <c r="A16" s="140" t="s">
        <v>121</v>
      </c>
      <c r="B16" s="137">
        <v>53047771.53</v>
      </c>
      <c r="C16" s="139" t="s">
        <v>26</v>
      </c>
      <c r="D16" s="137">
        <v>53047771.53</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13" workbookViewId="0">
      <selection activeCell="D42" sqref="D42"/>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09"/>
      <c r="F1" s="52"/>
      <c r="G1" s="52" t="s">
        <v>122</v>
      </c>
    </row>
    <row r="2" ht="39" customHeight="1" spans="1:7">
      <c r="A2" s="3" t="s">
        <v>123</v>
      </c>
      <c r="B2" s="3"/>
      <c r="C2" s="3"/>
      <c r="D2" s="3"/>
      <c r="E2" s="3"/>
      <c r="F2" s="3"/>
      <c r="G2" s="3"/>
    </row>
    <row r="3" ht="18" customHeight="1" spans="1:7">
      <c r="A3" s="4" t="str">
        <f>"单位名称："&amp;"云南省物资储备中心"</f>
        <v>单位名称：云南省物资储备中心</v>
      </c>
      <c r="F3" s="99"/>
      <c r="G3" s="99" t="s">
        <v>2</v>
      </c>
    </row>
    <row r="4" ht="20.25" customHeight="1" spans="1:7">
      <c r="A4" s="119" t="s">
        <v>124</v>
      </c>
      <c r="B4" s="120"/>
      <c r="C4" s="121" t="s">
        <v>31</v>
      </c>
      <c r="D4" s="11" t="s">
        <v>58</v>
      </c>
      <c r="E4" s="11"/>
      <c r="F4" s="12"/>
      <c r="G4" s="121" t="s">
        <v>59</v>
      </c>
    </row>
    <row r="5" ht="20.25" customHeight="1" spans="1:7">
      <c r="A5" s="122" t="s">
        <v>49</v>
      </c>
      <c r="B5" s="123" t="s">
        <v>50</v>
      </c>
      <c r="C5" s="89"/>
      <c r="D5" s="89" t="s">
        <v>33</v>
      </c>
      <c r="E5" s="89" t="s">
        <v>125</v>
      </c>
      <c r="F5" s="89" t="s">
        <v>126</v>
      </c>
      <c r="G5" s="89"/>
    </row>
    <row r="6" ht="13.5" customHeight="1" spans="1:7">
      <c r="A6" s="124" t="s">
        <v>127</v>
      </c>
      <c r="B6" s="124" t="s">
        <v>128</v>
      </c>
      <c r="C6" s="124" t="s">
        <v>129</v>
      </c>
      <c r="D6" s="59"/>
      <c r="E6" s="124" t="s">
        <v>130</v>
      </c>
      <c r="F6" s="124" t="s">
        <v>131</v>
      </c>
      <c r="G6" s="124" t="s">
        <v>132</v>
      </c>
    </row>
    <row r="7" ht="18" customHeight="1" spans="1:7">
      <c r="A7" s="28" t="s">
        <v>60</v>
      </c>
      <c r="B7" s="28" t="s">
        <v>61</v>
      </c>
      <c r="C7" s="22">
        <v>1066192.89</v>
      </c>
      <c r="D7" s="22">
        <v>1066192.89</v>
      </c>
      <c r="E7" s="22">
        <v>1059712.89</v>
      </c>
      <c r="F7" s="22">
        <v>6480</v>
      </c>
      <c r="G7" s="22"/>
    </row>
    <row r="8" ht="18" customHeight="1" spans="1:7">
      <c r="A8" s="28" t="s">
        <v>62</v>
      </c>
      <c r="B8" s="125" t="s">
        <v>63</v>
      </c>
      <c r="C8" s="22">
        <v>1017348.32</v>
      </c>
      <c r="D8" s="22">
        <v>1017348.32</v>
      </c>
      <c r="E8" s="22">
        <v>1010868.32</v>
      </c>
      <c r="F8" s="22">
        <v>6480</v>
      </c>
      <c r="G8" s="22"/>
    </row>
    <row r="9" ht="18" customHeight="1" spans="1:7">
      <c r="A9" s="28" t="s">
        <v>64</v>
      </c>
      <c r="B9" s="126" t="s">
        <v>65</v>
      </c>
      <c r="C9" s="22">
        <v>6480</v>
      </c>
      <c r="D9" s="22">
        <v>6480</v>
      </c>
      <c r="E9" s="22"/>
      <c r="F9" s="22">
        <v>6480</v>
      </c>
      <c r="G9" s="22"/>
    </row>
    <row r="10" ht="18" customHeight="1" spans="1:7">
      <c r="A10" s="28" t="s">
        <v>66</v>
      </c>
      <c r="B10" s="126" t="s">
        <v>67</v>
      </c>
      <c r="C10" s="22">
        <v>1010868.32</v>
      </c>
      <c r="D10" s="22">
        <v>1010868.32</v>
      </c>
      <c r="E10" s="22">
        <v>1010868.32</v>
      </c>
      <c r="F10" s="22"/>
      <c r="G10" s="22"/>
    </row>
    <row r="11" ht="18" customHeight="1" spans="1:7">
      <c r="A11" s="28" t="s">
        <v>68</v>
      </c>
      <c r="B11" s="125" t="s">
        <v>69</v>
      </c>
      <c r="C11" s="22">
        <v>48844.57</v>
      </c>
      <c r="D11" s="22">
        <v>48844.57</v>
      </c>
      <c r="E11" s="22">
        <v>48844.57</v>
      </c>
      <c r="F11" s="22"/>
      <c r="G11" s="22"/>
    </row>
    <row r="12" ht="18" customHeight="1" spans="1:7">
      <c r="A12" s="28" t="s">
        <v>70</v>
      </c>
      <c r="B12" s="126" t="s">
        <v>69</v>
      </c>
      <c r="C12" s="22">
        <v>48844.57</v>
      </c>
      <c r="D12" s="22">
        <v>48844.57</v>
      </c>
      <c r="E12" s="22">
        <v>48844.57</v>
      </c>
      <c r="F12" s="22"/>
      <c r="G12" s="22"/>
    </row>
    <row r="13" ht="18" customHeight="1" spans="1:7">
      <c r="A13" s="28" t="s">
        <v>71</v>
      </c>
      <c r="B13" s="28" t="s">
        <v>72</v>
      </c>
      <c r="C13" s="22">
        <v>1045834.66</v>
      </c>
      <c r="D13" s="22">
        <v>1045834.66</v>
      </c>
      <c r="E13" s="22">
        <v>1045834.66</v>
      </c>
      <c r="F13" s="22"/>
      <c r="G13" s="22"/>
    </row>
    <row r="14" ht="18" customHeight="1" spans="1:7">
      <c r="A14" s="28" t="s">
        <v>73</v>
      </c>
      <c r="B14" s="125" t="s">
        <v>74</v>
      </c>
      <c r="C14" s="22">
        <v>1045834.66</v>
      </c>
      <c r="D14" s="22">
        <v>1045834.66</v>
      </c>
      <c r="E14" s="22">
        <v>1045834.66</v>
      </c>
      <c r="F14" s="22"/>
      <c r="G14" s="22"/>
    </row>
    <row r="15" ht="18" customHeight="1" spans="1:7">
      <c r="A15" s="28" t="s">
        <v>75</v>
      </c>
      <c r="B15" s="126" t="s">
        <v>76</v>
      </c>
      <c r="C15" s="22">
        <v>682336.12</v>
      </c>
      <c r="D15" s="22">
        <v>682336.12</v>
      </c>
      <c r="E15" s="22">
        <v>682336.12</v>
      </c>
      <c r="F15" s="22"/>
      <c r="G15" s="22"/>
    </row>
    <row r="16" ht="18" customHeight="1" spans="1:7">
      <c r="A16" s="28" t="s">
        <v>77</v>
      </c>
      <c r="B16" s="126" t="s">
        <v>78</v>
      </c>
      <c r="C16" s="22">
        <v>335418.54</v>
      </c>
      <c r="D16" s="22">
        <v>335418.54</v>
      </c>
      <c r="E16" s="22">
        <v>335418.54</v>
      </c>
      <c r="F16" s="22"/>
      <c r="G16" s="22"/>
    </row>
    <row r="17" ht="18" customHeight="1" spans="1:7">
      <c r="A17" s="28" t="s">
        <v>79</v>
      </c>
      <c r="B17" s="126" t="s">
        <v>80</v>
      </c>
      <c r="C17" s="22">
        <v>28080</v>
      </c>
      <c r="D17" s="22">
        <v>28080</v>
      </c>
      <c r="E17" s="22">
        <v>28080</v>
      </c>
      <c r="F17" s="22"/>
      <c r="G17" s="22"/>
    </row>
    <row r="18" ht="18" customHeight="1" spans="1:7">
      <c r="A18" s="28" t="s">
        <v>81</v>
      </c>
      <c r="B18" s="28" t="s">
        <v>82</v>
      </c>
      <c r="C18" s="22">
        <v>660928.68</v>
      </c>
      <c r="D18" s="22">
        <v>660928.68</v>
      </c>
      <c r="E18" s="22">
        <v>660928.68</v>
      </c>
      <c r="F18" s="22"/>
      <c r="G18" s="22"/>
    </row>
    <row r="19" ht="18" customHeight="1" spans="1:7">
      <c r="A19" s="28" t="s">
        <v>83</v>
      </c>
      <c r="B19" s="125" t="s">
        <v>84</v>
      </c>
      <c r="C19" s="22">
        <v>660928.68</v>
      </c>
      <c r="D19" s="22">
        <v>660928.68</v>
      </c>
      <c r="E19" s="22">
        <v>660928.68</v>
      </c>
      <c r="F19" s="22"/>
      <c r="G19" s="22"/>
    </row>
    <row r="20" ht="18" customHeight="1" spans="1:7">
      <c r="A20" s="28" t="s">
        <v>85</v>
      </c>
      <c r="B20" s="126" t="s">
        <v>86</v>
      </c>
      <c r="C20" s="22">
        <v>660928.68</v>
      </c>
      <c r="D20" s="22">
        <v>660928.68</v>
      </c>
      <c r="E20" s="22">
        <v>660928.68</v>
      </c>
      <c r="F20" s="22"/>
      <c r="G20" s="22"/>
    </row>
    <row r="21" ht="18" customHeight="1" spans="1:7">
      <c r="A21" s="28" t="s">
        <v>87</v>
      </c>
      <c r="B21" s="28" t="s">
        <v>88</v>
      </c>
      <c r="C21" s="22">
        <v>9331477.63</v>
      </c>
      <c r="D21" s="22">
        <v>8131477.63</v>
      </c>
      <c r="E21" s="22">
        <v>7398407</v>
      </c>
      <c r="F21" s="22">
        <v>733070.63</v>
      </c>
      <c r="G21" s="22">
        <v>1200000</v>
      </c>
    </row>
    <row r="22" ht="18" customHeight="1" spans="1:7">
      <c r="A22" s="28" t="s">
        <v>89</v>
      </c>
      <c r="B22" s="125" t="s">
        <v>90</v>
      </c>
      <c r="C22" s="22">
        <v>8131477.63</v>
      </c>
      <c r="D22" s="22">
        <v>8131477.63</v>
      </c>
      <c r="E22" s="22">
        <v>7398407</v>
      </c>
      <c r="F22" s="22">
        <v>733070.63</v>
      </c>
      <c r="G22" s="22"/>
    </row>
    <row r="23" ht="18" customHeight="1" spans="1:7">
      <c r="A23" s="28" t="s">
        <v>91</v>
      </c>
      <c r="B23" s="126" t="s">
        <v>92</v>
      </c>
      <c r="C23" s="22">
        <v>8131477.63</v>
      </c>
      <c r="D23" s="22">
        <v>8131477.63</v>
      </c>
      <c r="E23" s="22">
        <v>7398407</v>
      </c>
      <c r="F23" s="22">
        <v>733070.63</v>
      </c>
      <c r="G23" s="22"/>
    </row>
    <row r="24" ht="18" customHeight="1" spans="1:7">
      <c r="A24" s="28" t="s">
        <v>93</v>
      </c>
      <c r="B24" s="125" t="s">
        <v>94</v>
      </c>
      <c r="C24" s="22">
        <v>197570</v>
      </c>
      <c r="D24" s="22"/>
      <c r="E24" s="22"/>
      <c r="F24" s="22"/>
      <c r="G24" s="22">
        <v>197570</v>
      </c>
    </row>
    <row r="25" ht="18" customHeight="1" spans="1:7">
      <c r="A25" s="28" t="s">
        <v>95</v>
      </c>
      <c r="B25" s="126" t="s">
        <v>96</v>
      </c>
      <c r="C25" s="22">
        <v>197570</v>
      </c>
      <c r="D25" s="22"/>
      <c r="E25" s="22"/>
      <c r="F25" s="22"/>
      <c r="G25" s="22">
        <v>197570</v>
      </c>
    </row>
    <row r="26" ht="18" customHeight="1" spans="1:7">
      <c r="A26" s="28" t="s">
        <v>97</v>
      </c>
      <c r="B26" s="125" t="s">
        <v>98</v>
      </c>
      <c r="C26" s="22">
        <v>1002430</v>
      </c>
      <c r="D26" s="22"/>
      <c r="E26" s="22"/>
      <c r="F26" s="22"/>
      <c r="G26" s="22">
        <v>1002430</v>
      </c>
    </row>
    <row r="27" ht="18" customHeight="1" spans="1:7">
      <c r="A27" s="28" t="s">
        <v>99</v>
      </c>
      <c r="B27" s="126" t="s">
        <v>100</v>
      </c>
      <c r="C27" s="22">
        <v>1002430</v>
      </c>
      <c r="D27" s="22"/>
      <c r="E27" s="22"/>
      <c r="F27" s="22"/>
      <c r="G27" s="22">
        <v>1002430</v>
      </c>
    </row>
    <row r="28" ht="18" customHeight="1" spans="1:7">
      <c r="A28" s="127" t="s">
        <v>110</v>
      </c>
      <c r="B28" s="128" t="s">
        <v>110</v>
      </c>
      <c r="C28" s="22">
        <v>12104433.86</v>
      </c>
      <c r="D28" s="22">
        <v>10904433.86</v>
      </c>
      <c r="E28" s="22">
        <v>10164883.23</v>
      </c>
      <c r="F28" s="22">
        <v>739550.63</v>
      </c>
      <c r="G28" s="22">
        <v>1200000</v>
      </c>
    </row>
  </sheetData>
  <mergeCells count="7">
    <mergeCell ref="A2:G2"/>
    <mergeCell ref="A3:E3"/>
    <mergeCell ref="A4:B4"/>
    <mergeCell ref="D4:F4"/>
    <mergeCell ref="A28:B28"/>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4" sqref="A4:A5"/>
    </sheetView>
  </sheetViews>
  <sheetFormatPr defaultColWidth="9.14166666666667" defaultRowHeight="14.25" customHeight="1" outlineLevelRow="6" outlineLevelCol="5"/>
  <cols>
    <col min="1" max="1" width="27.425" customWidth="1"/>
    <col min="2" max="6" width="31.175" customWidth="1"/>
  </cols>
  <sheetData>
    <row r="1" ht="12" customHeight="1" spans="1:6">
      <c r="A1" s="113"/>
      <c r="B1" s="113"/>
      <c r="C1" s="57"/>
      <c r="F1" s="56" t="s">
        <v>133</v>
      </c>
    </row>
    <row r="2" ht="25.5" customHeight="1" spans="1:6">
      <c r="A2" s="114" t="s">
        <v>134</v>
      </c>
      <c r="B2" s="114"/>
      <c r="C2" s="114"/>
      <c r="D2" s="114"/>
      <c r="E2" s="114"/>
      <c r="F2" s="114"/>
    </row>
    <row r="3" ht="15.75" customHeight="1" spans="1:6">
      <c r="A3" s="4" t="str">
        <f>"单位名称："&amp;"云南省物资储备中心"</f>
        <v>单位名称：云南省物资储备中心</v>
      </c>
      <c r="B3" s="113"/>
      <c r="C3" s="57"/>
      <c r="F3" s="56" t="s">
        <v>135</v>
      </c>
    </row>
    <row r="4" ht="19.5" customHeight="1" spans="1:6">
      <c r="A4" s="9" t="s">
        <v>136</v>
      </c>
      <c r="B4" s="15" t="s">
        <v>137</v>
      </c>
      <c r="C4" s="10" t="s">
        <v>138</v>
      </c>
      <c r="D4" s="11"/>
      <c r="E4" s="12"/>
      <c r="F4" s="15" t="s">
        <v>139</v>
      </c>
    </row>
    <row r="5" ht="19.5" customHeight="1" spans="1:6">
      <c r="A5" s="17"/>
      <c r="B5" s="18"/>
      <c r="C5" s="59" t="s">
        <v>33</v>
      </c>
      <c r="D5" s="59" t="s">
        <v>140</v>
      </c>
      <c r="E5" s="59" t="s">
        <v>141</v>
      </c>
      <c r="F5" s="18"/>
    </row>
    <row r="6" ht="18.75" customHeight="1" spans="1:6">
      <c r="A6" s="115">
        <v>1</v>
      </c>
      <c r="B6" s="115">
        <v>2</v>
      </c>
      <c r="C6" s="116">
        <v>3</v>
      </c>
      <c r="D6" s="115">
        <v>4</v>
      </c>
      <c r="E6" s="115">
        <v>5</v>
      </c>
      <c r="F6" s="115">
        <v>6</v>
      </c>
    </row>
    <row r="7" ht="18.75" customHeight="1" spans="1:6">
      <c r="A7" s="117">
        <v>56000</v>
      </c>
      <c r="B7" s="117"/>
      <c r="C7" s="118">
        <v>52000</v>
      </c>
      <c r="D7" s="117"/>
      <c r="E7" s="117">
        <v>52000</v>
      </c>
      <c r="F7" s="117">
        <v>4000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28" workbookViewId="0">
      <selection activeCell="G52" sqref="G52"/>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09"/>
      <c r="W1" s="52" t="s">
        <v>142</v>
      </c>
    </row>
    <row r="2" ht="27.75" customHeight="1" spans="1:23">
      <c r="A2" s="26" t="s">
        <v>143</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"单位名称："&amp;"云南省物资储备中心"</f>
        <v>单位名称：云南省物资储备中心</v>
      </c>
      <c r="B3" s="5"/>
      <c r="C3" s="5"/>
      <c r="D3" s="5"/>
      <c r="E3" s="5"/>
      <c r="F3" s="5"/>
      <c r="G3" s="5"/>
      <c r="H3" s="6"/>
      <c r="I3" s="6"/>
      <c r="J3" s="6"/>
      <c r="K3" s="6"/>
      <c r="L3" s="6"/>
      <c r="M3" s="6"/>
      <c r="N3" s="6"/>
      <c r="O3" s="6"/>
      <c r="P3" s="6"/>
      <c r="Q3" s="6"/>
      <c r="U3" s="109"/>
      <c r="W3" s="99" t="s">
        <v>135</v>
      </c>
    </row>
    <row r="4" ht="21.75" customHeight="1" spans="1:23">
      <c r="A4" s="8" t="s">
        <v>144</v>
      </c>
      <c r="B4" s="8" t="s">
        <v>145</v>
      </c>
      <c r="C4" s="8" t="s">
        <v>146</v>
      </c>
      <c r="D4" s="9" t="s">
        <v>147</v>
      </c>
      <c r="E4" s="9" t="s">
        <v>148</v>
      </c>
      <c r="F4" s="9" t="s">
        <v>149</v>
      </c>
      <c r="G4" s="9" t="s">
        <v>150</v>
      </c>
      <c r="H4" s="59" t="s">
        <v>151</v>
      </c>
      <c r="I4" s="59"/>
      <c r="J4" s="59"/>
      <c r="K4" s="59"/>
      <c r="L4" s="106"/>
      <c r="M4" s="106"/>
      <c r="N4" s="106"/>
      <c r="O4" s="106"/>
      <c r="P4" s="106"/>
      <c r="Q4" s="44"/>
      <c r="R4" s="59"/>
      <c r="S4" s="59"/>
      <c r="T4" s="59"/>
      <c r="U4" s="59"/>
      <c r="V4" s="59"/>
      <c r="W4" s="59"/>
    </row>
    <row r="5" ht="21.75" customHeight="1" spans="1:23">
      <c r="A5" s="13"/>
      <c r="B5" s="13"/>
      <c r="C5" s="13"/>
      <c r="D5" s="14"/>
      <c r="E5" s="14"/>
      <c r="F5" s="14"/>
      <c r="G5" s="14"/>
      <c r="H5" s="59" t="s">
        <v>31</v>
      </c>
      <c r="I5" s="44" t="s">
        <v>34</v>
      </c>
      <c r="J5" s="44"/>
      <c r="K5" s="44"/>
      <c r="L5" s="106"/>
      <c r="M5" s="106"/>
      <c r="N5" s="106" t="s">
        <v>152</v>
      </c>
      <c r="O5" s="106"/>
      <c r="P5" s="106"/>
      <c r="Q5" s="44" t="s">
        <v>37</v>
      </c>
      <c r="R5" s="59" t="s">
        <v>52</v>
      </c>
      <c r="S5" s="44"/>
      <c r="T5" s="44"/>
      <c r="U5" s="44"/>
      <c r="V5" s="44"/>
      <c r="W5" s="44"/>
    </row>
    <row r="6" ht="15" customHeight="1" spans="1:23">
      <c r="A6" s="16"/>
      <c r="B6" s="16"/>
      <c r="C6" s="16"/>
      <c r="D6" s="17"/>
      <c r="E6" s="17"/>
      <c r="F6" s="17"/>
      <c r="G6" s="17"/>
      <c r="H6" s="59"/>
      <c r="I6" s="44" t="s">
        <v>153</v>
      </c>
      <c r="J6" s="44" t="s">
        <v>154</v>
      </c>
      <c r="K6" s="44" t="s">
        <v>155</v>
      </c>
      <c r="L6" s="112" t="s">
        <v>156</v>
      </c>
      <c r="M6" s="112" t="s">
        <v>157</v>
      </c>
      <c r="N6" s="112" t="s">
        <v>34</v>
      </c>
      <c r="O6" s="112" t="s">
        <v>35</v>
      </c>
      <c r="P6" s="112" t="s">
        <v>36</v>
      </c>
      <c r="Q6" s="44"/>
      <c r="R6" s="44" t="s">
        <v>33</v>
      </c>
      <c r="S6" s="44" t="s">
        <v>44</v>
      </c>
      <c r="T6" s="44" t="s">
        <v>158</v>
      </c>
      <c r="U6" s="44" t="s">
        <v>40</v>
      </c>
      <c r="V6" s="44" t="s">
        <v>41</v>
      </c>
      <c r="W6" s="44" t="s">
        <v>42</v>
      </c>
    </row>
    <row r="7" ht="27.75" customHeight="1" spans="1:23">
      <c r="A7" s="16"/>
      <c r="B7" s="16"/>
      <c r="C7" s="16"/>
      <c r="D7" s="17"/>
      <c r="E7" s="17"/>
      <c r="F7" s="17"/>
      <c r="G7" s="17"/>
      <c r="H7" s="59"/>
      <c r="I7" s="44"/>
      <c r="J7" s="44"/>
      <c r="K7" s="44"/>
      <c r="L7" s="112"/>
      <c r="M7" s="112"/>
      <c r="N7" s="112"/>
      <c r="O7" s="112"/>
      <c r="P7" s="112"/>
      <c r="Q7" s="44"/>
      <c r="R7" s="44"/>
      <c r="S7" s="44"/>
      <c r="T7" s="44"/>
      <c r="U7" s="44"/>
      <c r="V7" s="44"/>
      <c r="W7" s="44"/>
    </row>
    <row r="8" ht="15" customHeight="1" spans="1:23">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18.75" customHeight="1" spans="1:23">
      <c r="A9" s="104" t="s">
        <v>159</v>
      </c>
      <c r="B9" s="105"/>
      <c r="C9" s="104"/>
      <c r="D9" s="104"/>
      <c r="E9" s="104"/>
      <c r="F9" s="104"/>
      <c r="G9" s="104"/>
      <c r="H9" s="22">
        <v>10904433.86</v>
      </c>
      <c r="I9" s="22">
        <v>10904433.86</v>
      </c>
      <c r="J9" s="22">
        <v>2728403.18</v>
      </c>
      <c r="K9" s="22"/>
      <c r="L9" s="22">
        <v>8176030.68</v>
      </c>
      <c r="M9" s="22"/>
      <c r="N9" s="22"/>
      <c r="O9" s="22"/>
      <c r="P9" s="22"/>
      <c r="Q9" s="22"/>
      <c r="R9" s="22"/>
      <c r="S9" s="22"/>
      <c r="T9" s="22"/>
      <c r="U9" s="22"/>
      <c r="V9" s="22"/>
      <c r="W9" s="22"/>
    </row>
    <row r="10" ht="31.4" customHeight="1" spans="1:23">
      <c r="A10" s="111" t="s">
        <v>46</v>
      </c>
      <c r="B10" s="105" t="s">
        <v>160</v>
      </c>
      <c r="C10" s="104" t="s">
        <v>161</v>
      </c>
      <c r="D10" s="104" t="s">
        <v>91</v>
      </c>
      <c r="E10" s="104" t="s">
        <v>92</v>
      </c>
      <c r="F10" s="104" t="s">
        <v>162</v>
      </c>
      <c r="G10" s="104" t="s">
        <v>163</v>
      </c>
      <c r="H10" s="22">
        <v>2634468</v>
      </c>
      <c r="I10" s="22">
        <v>2634468</v>
      </c>
      <c r="J10" s="22">
        <v>658617</v>
      </c>
      <c r="K10" s="22"/>
      <c r="L10" s="22">
        <v>1975851</v>
      </c>
      <c r="M10" s="22"/>
      <c r="N10" s="22"/>
      <c r="O10" s="22"/>
      <c r="P10" s="22"/>
      <c r="Q10" s="22"/>
      <c r="R10" s="22"/>
      <c r="S10" s="22"/>
      <c r="T10" s="22"/>
      <c r="U10" s="22"/>
      <c r="V10" s="22"/>
      <c r="W10" s="22"/>
    </row>
    <row r="11" ht="31.4" customHeight="1" spans="1:23">
      <c r="A11" s="111" t="s">
        <v>46</v>
      </c>
      <c r="B11" s="105" t="s">
        <v>160</v>
      </c>
      <c r="C11" s="104" t="s">
        <v>161</v>
      </c>
      <c r="D11" s="104" t="s">
        <v>91</v>
      </c>
      <c r="E11" s="104" t="s">
        <v>92</v>
      </c>
      <c r="F11" s="104" t="s">
        <v>164</v>
      </c>
      <c r="G11" s="104" t="s">
        <v>165</v>
      </c>
      <c r="H11" s="22">
        <v>480</v>
      </c>
      <c r="I11" s="22">
        <v>480</v>
      </c>
      <c r="J11" s="22">
        <v>120</v>
      </c>
      <c r="K11" s="22"/>
      <c r="L11" s="22">
        <v>360</v>
      </c>
      <c r="M11" s="22"/>
      <c r="N11" s="22"/>
      <c r="O11" s="22"/>
      <c r="P11" s="22"/>
      <c r="Q11" s="22"/>
      <c r="R11" s="22"/>
      <c r="S11" s="22"/>
      <c r="T11" s="22"/>
      <c r="U11" s="22"/>
      <c r="V11" s="22"/>
      <c r="W11" s="22"/>
    </row>
    <row r="12" ht="31.4" customHeight="1" spans="1:23">
      <c r="A12" s="111" t="s">
        <v>46</v>
      </c>
      <c r="B12" s="105" t="s">
        <v>160</v>
      </c>
      <c r="C12" s="104" t="s">
        <v>161</v>
      </c>
      <c r="D12" s="104" t="s">
        <v>91</v>
      </c>
      <c r="E12" s="104" t="s">
        <v>92</v>
      </c>
      <c r="F12" s="104" t="s">
        <v>166</v>
      </c>
      <c r="G12" s="104" t="s">
        <v>167</v>
      </c>
      <c r="H12" s="22">
        <v>219539</v>
      </c>
      <c r="I12" s="22">
        <v>219539</v>
      </c>
      <c r="J12" s="22">
        <v>54884.75</v>
      </c>
      <c r="K12" s="22"/>
      <c r="L12" s="22">
        <v>164654.25</v>
      </c>
      <c r="M12" s="22"/>
      <c r="N12" s="22"/>
      <c r="O12" s="22"/>
      <c r="P12" s="22"/>
      <c r="Q12" s="22"/>
      <c r="R12" s="22"/>
      <c r="S12" s="22"/>
      <c r="T12" s="22"/>
      <c r="U12" s="22"/>
      <c r="V12" s="22"/>
      <c r="W12" s="22"/>
    </row>
    <row r="13" ht="31.4" customHeight="1" spans="1:23">
      <c r="A13" s="111" t="s">
        <v>46</v>
      </c>
      <c r="B13" s="105" t="s">
        <v>160</v>
      </c>
      <c r="C13" s="104" t="s">
        <v>161</v>
      </c>
      <c r="D13" s="104" t="s">
        <v>91</v>
      </c>
      <c r="E13" s="104" t="s">
        <v>92</v>
      </c>
      <c r="F13" s="104" t="s">
        <v>168</v>
      </c>
      <c r="G13" s="104" t="s">
        <v>169</v>
      </c>
      <c r="H13" s="22">
        <v>4543920</v>
      </c>
      <c r="I13" s="22">
        <v>4543920</v>
      </c>
      <c r="J13" s="22">
        <v>1135980</v>
      </c>
      <c r="K13" s="22"/>
      <c r="L13" s="22">
        <v>3407940</v>
      </c>
      <c r="M13" s="22"/>
      <c r="N13" s="22"/>
      <c r="O13" s="22"/>
      <c r="P13" s="22"/>
      <c r="Q13" s="22"/>
      <c r="R13" s="22"/>
      <c r="S13" s="22"/>
      <c r="T13" s="22"/>
      <c r="U13" s="22"/>
      <c r="V13" s="22"/>
      <c r="W13" s="22"/>
    </row>
    <row r="14" ht="31.4" customHeight="1" spans="1:23">
      <c r="A14" s="111" t="s">
        <v>46</v>
      </c>
      <c r="B14" s="105" t="s">
        <v>170</v>
      </c>
      <c r="C14" s="104" t="s">
        <v>171</v>
      </c>
      <c r="D14" s="104" t="s">
        <v>66</v>
      </c>
      <c r="E14" s="104" t="s">
        <v>67</v>
      </c>
      <c r="F14" s="104" t="s">
        <v>172</v>
      </c>
      <c r="G14" s="104" t="s">
        <v>173</v>
      </c>
      <c r="H14" s="22">
        <v>1010868.32</v>
      </c>
      <c r="I14" s="22">
        <v>1010868.32</v>
      </c>
      <c r="J14" s="22">
        <v>252717.08</v>
      </c>
      <c r="K14" s="22"/>
      <c r="L14" s="22">
        <v>758151.24</v>
      </c>
      <c r="M14" s="22"/>
      <c r="N14" s="22"/>
      <c r="O14" s="22"/>
      <c r="P14" s="22"/>
      <c r="Q14" s="22"/>
      <c r="R14" s="22"/>
      <c r="S14" s="22"/>
      <c r="T14" s="22"/>
      <c r="U14" s="22"/>
      <c r="V14" s="22"/>
      <c r="W14" s="22"/>
    </row>
    <row r="15" ht="31.4" customHeight="1" spans="1:23">
      <c r="A15" s="111" t="s">
        <v>46</v>
      </c>
      <c r="B15" s="105" t="s">
        <v>170</v>
      </c>
      <c r="C15" s="104" t="s">
        <v>171</v>
      </c>
      <c r="D15" s="104" t="s">
        <v>70</v>
      </c>
      <c r="E15" s="104" t="s">
        <v>69</v>
      </c>
      <c r="F15" s="104" t="s">
        <v>174</v>
      </c>
      <c r="G15" s="104" t="s">
        <v>175</v>
      </c>
      <c r="H15" s="22">
        <v>48844.57</v>
      </c>
      <c r="I15" s="22">
        <v>48844.57</v>
      </c>
      <c r="J15" s="22">
        <v>12211.14</v>
      </c>
      <c r="K15" s="22"/>
      <c r="L15" s="22">
        <v>36633.43</v>
      </c>
      <c r="M15" s="22"/>
      <c r="N15" s="22"/>
      <c r="O15" s="22"/>
      <c r="P15" s="22"/>
      <c r="Q15" s="22"/>
      <c r="R15" s="22"/>
      <c r="S15" s="22"/>
      <c r="T15" s="22"/>
      <c r="U15" s="22"/>
      <c r="V15" s="22"/>
      <c r="W15" s="22"/>
    </row>
    <row r="16" ht="31.4" customHeight="1" spans="1:23">
      <c r="A16" s="111" t="s">
        <v>46</v>
      </c>
      <c r="B16" s="105" t="s">
        <v>170</v>
      </c>
      <c r="C16" s="104" t="s">
        <v>171</v>
      </c>
      <c r="D16" s="104" t="s">
        <v>75</v>
      </c>
      <c r="E16" s="104" t="s">
        <v>76</v>
      </c>
      <c r="F16" s="104" t="s">
        <v>176</v>
      </c>
      <c r="G16" s="104" t="s">
        <v>177</v>
      </c>
      <c r="H16" s="22">
        <v>682336.12</v>
      </c>
      <c r="I16" s="22">
        <v>682336.12</v>
      </c>
      <c r="J16" s="22">
        <v>170584.03</v>
      </c>
      <c r="K16" s="22"/>
      <c r="L16" s="22">
        <v>511752.09</v>
      </c>
      <c r="M16" s="22"/>
      <c r="N16" s="22"/>
      <c r="O16" s="22"/>
      <c r="P16" s="22"/>
      <c r="Q16" s="22"/>
      <c r="R16" s="22"/>
      <c r="S16" s="22"/>
      <c r="T16" s="22"/>
      <c r="U16" s="22"/>
      <c r="V16" s="22"/>
      <c r="W16" s="22"/>
    </row>
    <row r="17" ht="31.4" customHeight="1" spans="1:23">
      <c r="A17" s="111" t="s">
        <v>46</v>
      </c>
      <c r="B17" s="105" t="s">
        <v>170</v>
      </c>
      <c r="C17" s="104" t="s">
        <v>171</v>
      </c>
      <c r="D17" s="104" t="s">
        <v>77</v>
      </c>
      <c r="E17" s="104" t="s">
        <v>78</v>
      </c>
      <c r="F17" s="104" t="s">
        <v>178</v>
      </c>
      <c r="G17" s="104" t="s">
        <v>179</v>
      </c>
      <c r="H17" s="22">
        <v>335418.54</v>
      </c>
      <c r="I17" s="22">
        <v>335418.54</v>
      </c>
      <c r="J17" s="22">
        <v>83854.64</v>
      </c>
      <c r="K17" s="22"/>
      <c r="L17" s="22">
        <v>251563.9</v>
      </c>
      <c r="M17" s="22"/>
      <c r="N17" s="22"/>
      <c r="O17" s="22"/>
      <c r="P17" s="22"/>
      <c r="Q17" s="22"/>
      <c r="R17" s="22"/>
      <c r="S17" s="22"/>
      <c r="T17" s="22"/>
      <c r="U17" s="22"/>
      <c r="V17" s="22"/>
      <c r="W17" s="22"/>
    </row>
    <row r="18" ht="31.4" customHeight="1" spans="1:23">
      <c r="A18" s="111" t="s">
        <v>46</v>
      </c>
      <c r="B18" s="105" t="s">
        <v>170</v>
      </c>
      <c r="C18" s="104" t="s">
        <v>171</v>
      </c>
      <c r="D18" s="104" t="s">
        <v>79</v>
      </c>
      <c r="E18" s="104" t="s">
        <v>80</v>
      </c>
      <c r="F18" s="104" t="s">
        <v>174</v>
      </c>
      <c r="G18" s="104" t="s">
        <v>175</v>
      </c>
      <c r="H18" s="22">
        <v>28080</v>
      </c>
      <c r="I18" s="22">
        <v>28080</v>
      </c>
      <c r="J18" s="22">
        <v>28080</v>
      </c>
      <c r="K18" s="22"/>
      <c r="L18" s="22"/>
      <c r="M18" s="22"/>
      <c r="N18" s="22"/>
      <c r="O18" s="22"/>
      <c r="P18" s="22"/>
      <c r="Q18" s="22"/>
      <c r="R18" s="22"/>
      <c r="S18" s="22"/>
      <c r="T18" s="22"/>
      <c r="U18" s="22"/>
      <c r="V18" s="22"/>
      <c r="W18" s="22"/>
    </row>
    <row r="19" ht="31.4" customHeight="1" spans="1:23">
      <c r="A19" s="111" t="s">
        <v>46</v>
      </c>
      <c r="B19" s="105" t="s">
        <v>180</v>
      </c>
      <c r="C19" s="104" t="s">
        <v>86</v>
      </c>
      <c r="D19" s="104" t="s">
        <v>85</v>
      </c>
      <c r="E19" s="104" t="s">
        <v>86</v>
      </c>
      <c r="F19" s="104" t="s">
        <v>181</v>
      </c>
      <c r="G19" s="104" t="s">
        <v>86</v>
      </c>
      <c r="H19" s="22">
        <v>660928.68</v>
      </c>
      <c r="I19" s="22">
        <v>660928.68</v>
      </c>
      <c r="J19" s="22">
        <v>165232.17</v>
      </c>
      <c r="K19" s="22"/>
      <c r="L19" s="22">
        <v>495696.51</v>
      </c>
      <c r="M19" s="22"/>
      <c r="N19" s="22"/>
      <c r="O19" s="22"/>
      <c r="P19" s="22"/>
      <c r="Q19" s="22"/>
      <c r="R19" s="22"/>
      <c r="S19" s="22"/>
      <c r="T19" s="22"/>
      <c r="U19" s="22"/>
      <c r="V19" s="22"/>
      <c r="W19" s="22"/>
    </row>
    <row r="20" ht="31.4" customHeight="1" spans="1:23">
      <c r="A20" s="111" t="s">
        <v>46</v>
      </c>
      <c r="B20" s="105" t="s">
        <v>182</v>
      </c>
      <c r="C20" s="104" t="s">
        <v>183</v>
      </c>
      <c r="D20" s="104" t="s">
        <v>91</v>
      </c>
      <c r="E20" s="104" t="s">
        <v>92</v>
      </c>
      <c r="F20" s="104" t="s">
        <v>184</v>
      </c>
      <c r="G20" s="104" t="s">
        <v>185</v>
      </c>
      <c r="H20" s="22">
        <v>52000</v>
      </c>
      <c r="I20" s="22">
        <v>52000</v>
      </c>
      <c r="J20" s="22"/>
      <c r="K20" s="22"/>
      <c r="L20" s="22">
        <v>52000</v>
      </c>
      <c r="M20" s="22"/>
      <c r="N20" s="22"/>
      <c r="O20" s="22"/>
      <c r="P20" s="22"/>
      <c r="Q20" s="22"/>
      <c r="R20" s="22"/>
      <c r="S20" s="22"/>
      <c r="T20" s="22"/>
      <c r="U20" s="22"/>
      <c r="V20" s="22"/>
      <c r="W20" s="22"/>
    </row>
    <row r="21" ht="31.4" customHeight="1" spans="1:23">
      <c r="A21" s="111" t="s">
        <v>46</v>
      </c>
      <c r="B21" s="105" t="s">
        <v>186</v>
      </c>
      <c r="C21" s="104" t="s">
        <v>139</v>
      </c>
      <c r="D21" s="104" t="s">
        <v>91</v>
      </c>
      <c r="E21" s="104" t="s">
        <v>92</v>
      </c>
      <c r="F21" s="104" t="s">
        <v>187</v>
      </c>
      <c r="G21" s="104" t="s">
        <v>139</v>
      </c>
      <c r="H21" s="22">
        <v>4000</v>
      </c>
      <c r="I21" s="22">
        <v>4000</v>
      </c>
      <c r="J21" s="22">
        <v>1000</v>
      </c>
      <c r="K21" s="22"/>
      <c r="L21" s="22">
        <v>3000</v>
      </c>
      <c r="M21" s="22"/>
      <c r="N21" s="22"/>
      <c r="O21" s="22"/>
      <c r="P21" s="22"/>
      <c r="Q21" s="22"/>
      <c r="R21" s="22"/>
      <c r="S21" s="22"/>
      <c r="T21" s="22"/>
      <c r="U21" s="22"/>
      <c r="V21" s="22"/>
      <c r="W21" s="22"/>
    </row>
    <row r="22" ht="31.4" customHeight="1" spans="1:23">
      <c r="A22" s="111" t="s">
        <v>46</v>
      </c>
      <c r="B22" s="105" t="s">
        <v>188</v>
      </c>
      <c r="C22" s="104" t="s">
        <v>189</v>
      </c>
      <c r="D22" s="104" t="s">
        <v>91</v>
      </c>
      <c r="E22" s="104" t="s">
        <v>92</v>
      </c>
      <c r="F22" s="104" t="s">
        <v>190</v>
      </c>
      <c r="G22" s="104" t="s">
        <v>189</v>
      </c>
      <c r="H22" s="22">
        <v>147968.14</v>
      </c>
      <c r="I22" s="22">
        <v>147968.14</v>
      </c>
      <c r="J22" s="22">
        <v>36992.04</v>
      </c>
      <c r="K22" s="22"/>
      <c r="L22" s="22">
        <v>110976.1</v>
      </c>
      <c r="M22" s="22"/>
      <c r="N22" s="22"/>
      <c r="O22" s="22"/>
      <c r="P22" s="22"/>
      <c r="Q22" s="22"/>
      <c r="R22" s="22"/>
      <c r="S22" s="22"/>
      <c r="T22" s="22"/>
      <c r="U22" s="22"/>
      <c r="V22" s="22"/>
      <c r="W22" s="22"/>
    </row>
    <row r="23" ht="31.4" customHeight="1" spans="1:23">
      <c r="A23" s="111" t="s">
        <v>46</v>
      </c>
      <c r="B23" s="105" t="s">
        <v>191</v>
      </c>
      <c r="C23" s="104" t="s">
        <v>192</v>
      </c>
      <c r="D23" s="104" t="s">
        <v>64</v>
      </c>
      <c r="E23" s="104" t="s">
        <v>65</v>
      </c>
      <c r="F23" s="104" t="s">
        <v>193</v>
      </c>
      <c r="G23" s="104" t="s">
        <v>194</v>
      </c>
      <c r="H23" s="22">
        <v>6480</v>
      </c>
      <c r="I23" s="22">
        <v>6480</v>
      </c>
      <c r="J23" s="22">
        <v>1620</v>
      </c>
      <c r="K23" s="22"/>
      <c r="L23" s="22">
        <v>4860</v>
      </c>
      <c r="M23" s="22"/>
      <c r="N23" s="22"/>
      <c r="O23" s="22"/>
      <c r="P23" s="22"/>
      <c r="Q23" s="22"/>
      <c r="R23" s="22"/>
      <c r="S23" s="22"/>
      <c r="T23" s="22"/>
      <c r="U23" s="22"/>
      <c r="V23" s="22"/>
      <c r="W23" s="22"/>
    </row>
    <row r="24" ht="31.4" customHeight="1" spans="1:23">
      <c r="A24" s="111" t="s">
        <v>46</v>
      </c>
      <c r="B24" s="105" t="s">
        <v>191</v>
      </c>
      <c r="C24" s="104" t="s">
        <v>192</v>
      </c>
      <c r="D24" s="104" t="s">
        <v>91</v>
      </c>
      <c r="E24" s="104" t="s">
        <v>92</v>
      </c>
      <c r="F24" s="104" t="s">
        <v>195</v>
      </c>
      <c r="G24" s="104" t="s">
        <v>196</v>
      </c>
      <c r="H24" s="22">
        <v>19061.28</v>
      </c>
      <c r="I24" s="22">
        <v>19061.28</v>
      </c>
      <c r="J24" s="22"/>
      <c r="K24" s="22"/>
      <c r="L24" s="22">
        <v>19061.28</v>
      </c>
      <c r="M24" s="22"/>
      <c r="N24" s="22"/>
      <c r="O24" s="22"/>
      <c r="P24" s="22"/>
      <c r="Q24" s="22"/>
      <c r="R24" s="22"/>
      <c r="S24" s="22"/>
      <c r="T24" s="22"/>
      <c r="U24" s="22"/>
      <c r="V24" s="22"/>
      <c r="W24" s="22"/>
    </row>
    <row r="25" ht="31.4" customHeight="1" spans="1:23">
      <c r="A25" s="111" t="s">
        <v>46</v>
      </c>
      <c r="B25" s="105" t="s">
        <v>191</v>
      </c>
      <c r="C25" s="104" t="s">
        <v>192</v>
      </c>
      <c r="D25" s="104" t="s">
        <v>91</v>
      </c>
      <c r="E25" s="104" t="s">
        <v>92</v>
      </c>
      <c r="F25" s="104" t="s">
        <v>197</v>
      </c>
      <c r="G25" s="104" t="s">
        <v>198</v>
      </c>
      <c r="H25" s="22">
        <v>4000</v>
      </c>
      <c r="I25" s="22">
        <v>4000</v>
      </c>
      <c r="J25" s="22">
        <v>1000</v>
      </c>
      <c r="K25" s="22"/>
      <c r="L25" s="22">
        <v>3000</v>
      </c>
      <c r="M25" s="22"/>
      <c r="N25" s="22"/>
      <c r="O25" s="22"/>
      <c r="P25" s="22"/>
      <c r="Q25" s="22"/>
      <c r="R25" s="22"/>
      <c r="S25" s="22"/>
      <c r="T25" s="22"/>
      <c r="U25" s="22"/>
      <c r="V25" s="22"/>
      <c r="W25" s="22"/>
    </row>
    <row r="26" ht="31.4" customHeight="1" spans="1:23">
      <c r="A26" s="111" t="s">
        <v>46</v>
      </c>
      <c r="B26" s="105" t="s">
        <v>191</v>
      </c>
      <c r="C26" s="104" t="s">
        <v>192</v>
      </c>
      <c r="D26" s="104" t="s">
        <v>91</v>
      </c>
      <c r="E26" s="104" t="s">
        <v>92</v>
      </c>
      <c r="F26" s="104" t="s">
        <v>199</v>
      </c>
      <c r="G26" s="104" t="s">
        <v>200</v>
      </c>
      <c r="H26" s="22">
        <v>8347.22</v>
      </c>
      <c r="I26" s="22">
        <v>8347.22</v>
      </c>
      <c r="J26" s="22">
        <v>2086.81</v>
      </c>
      <c r="K26" s="22"/>
      <c r="L26" s="22">
        <v>6260.41</v>
      </c>
      <c r="M26" s="22"/>
      <c r="N26" s="22"/>
      <c r="O26" s="22"/>
      <c r="P26" s="22"/>
      <c r="Q26" s="22"/>
      <c r="R26" s="22"/>
      <c r="S26" s="22"/>
      <c r="T26" s="22"/>
      <c r="U26" s="22"/>
      <c r="V26" s="22"/>
      <c r="W26" s="22"/>
    </row>
    <row r="27" ht="31.4" customHeight="1" spans="1:23">
      <c r="A27" s="111" t="s">
        <v>46</v>
      </c>
      <c r="B27" s="105" t="s">
        <v>191</v>
      </c>
      <c r="C27" s="104" t="s">
        <v>192</v>
      </c>
      <c r="D27" s="104" t="s">
        <v>91</v>
      </c>
      <c r="E27" s="104" t="s">
        <v>92</v>
      </c>
      <c r="F27" s="104" t="s">
        <v>201</v>
      </c>
      <c r="G27" s="104" t="s">
        <v>202</v>
      </c>
      <c r="H27" s="22">
        <v>7995.1</v>
      </c>
      <c r="I27" s="22">
        <v>7995.1</v>
      </c>
      <c r="J27" s="22">
        <v>1998.78</v>
      </c>
      <c r="K27" s="22"/>
      <c r="L27" s="22">
        <v>5996.32</v>
      </c>
      <c r="M27" s="22"/>
      <c r="N27" s="22"/>
      <c r="O27" s="22"/>
      <c r="P27" s="22"/>
      <c r="Q27" s="22"/>
      <c r="R27" s="22"/>
      <c r="S27" s="22"/>
      <c r="T27" s="22"/>
      <c r="U27" s="22"/>
      <c r="V27" s="22"/>
      <c r="W27" s="22"/>
    </row>
    <row r="28" ht="31.4" customHeight="1" spans="1:23">
      <c r="A28" s="111" t="s">
        <v>46</v>
      </c>
      <c r="B28" s="105" t="s">
        <v>191</v>
      </c>
      <c r="C28" s="104" t="s">
        <v>192</v>
      </c>
      <c r="D28" s="104" t="s">
        <v>91</v>
      </c>
      <c r="E28" s="104" t="s">
        <v>92</v>
      </c>
      <c r="F28" s="104" t="s">
        <v>203</v>
      </c>
      <c r="G28" s="104" t="s">
        <v>204</v>
      </c>
      <c r="H28" s="22">
        <v>13817.07</v>
      </c>
      <c r="I28" s="22">
        <v>13817.07</v>
      </c>
      <c r="J28" s="22">
        <v>3454.27</v>
      </c>
      <c r="K28" s="22"/>
      <c r="L28" s="22">
        <v>10362.8</v>
      </c>
      <c r="M28" s="22"/>
      <c r="N28" s="22"/>
      <c r="O28" s="22"/>
      <c r="P28" s="22"/>
      <c r="Q28" s="22"/>
      <c r="R28" s="22"/>
      <c r="S28" s="22"/>
      <c r="T28" s="22"/>
      <c r="U28" s="22"/>
      <c r="V28" s="22"/>
      <c r="W28" s="22"/>
    </row>
    <row r="29" ht="31.4" customHeight="1" spans="1:23">
      <c r="A29" s="111" t="s">
        <v>46</v>
      </c>
      <c r="B29" s="105" t="s">
        <v>191</v>
      </c>
      <c r="C29" s="104" t="s">
        <v>192</v>
      </c>
      <c r="D29" s="104" t="s">
        <v>91</v>
      </c>
      <c r="E29" s="104" t="s">
        <v>92</v>
      </c>
      <c r="F29" s="104" t="s">
        <v>205</v>
      </c>
      <c r="G29" s="104" t="s">
        <v>206</v>
      </c>
      <c r="H29" s="22">
        <v>10000</v>
      </c>
      <c r="I29" s="22">
        <v>10000</v>
      </c>
      <c r="J29" s="22">
        <v>2500</v>
      </c>
      <c r="K29" s="22"/>
      <c r="L29" s="22">
        <v>7500</v>
      </c>
      <c r="M29" s="22"/>
      <c r="N29" s="22"/>
      <c r="O29" s="22"/>
      <c r="P29" s="22"/>
      <c r="Q29" s="22"/>
      <c r="R29" s="22"/>
      <c r="S29" s="22"/>
      <c r="T29" s="22"/>
      <c r="U29" s="22"/>
      <c r="V29" s="22"/>
      <c r="W29" s="22"/>
    </row>
    <row r="30" ht="31.4" customHeight="1" spans="1:23">
      <c r="A30" s="111" t="s">
        <v>46</v>
      </c>
      <c r="B30" s="105" t="s">
        <v>191</v>
      </c>
      <c r="C30" s="104" t="s">
        <v>192</v>
      </c>
      <c r="D30" s="104" t="s">
        <v>91</v>
      </c>
      <c r="E30" s="104" t="s">
        <v>92</v>
      </c>
      <c r="F30" s="104" t="s">
        <v>207</v>
      </c>
      <c r="G30" s="104" t="s">
        <v>208</v>
      </c>
      <c r="H30" s="22">
        <v>200584</v>
      </c>
      <c r="I30" s="22">
        <v>200584</v>
      </c>
      <c r="J30" s="22">
        <v>50146</v>
      </c>
      <c r="K30" s="22"/>
      <c r="L30" s="22">
        <v>150438</v>
      </c>
      <c r="M30" s="22"/>
      <c r="N30" s="22"/>
      <c r="O30" s="22"/>
      <c r="P30" s="22"/>
      <c r="Q30" s="22"/>
      <c r="R30" s="22"/>
      <c r="S30" s="22"/>
      <c r="T30" s="22"/>
      <c r="U30" s="22"/>
      <c r="V30" s="22"/>
      <c r="W30" s="22"/>
    </row>
    <row r="31" ht="31.4" customHeight="1" spans="1:23">
      <c r="A31" s="111" t="s">
        <v>46</v>
      </c>
      <c r="B31" s="105" t="s">
        <v>191</v>
      </c>
      <c r="C31" s="104" t="s">
        <v>192</v>
      </c>
      <c r="D31" s="104" t="s">
        <v>91</v>
      </c>
      <c r="E31" s="104" t="s">
        <v>92</v>
      </c>
      <c r="F31" s="104" t="s">
        <v>209</v>
      </c>
      <c r="G31" s="104" t="s">
        <v>210</v>
      </c>
      <c r="H31" s="22">
        <v>6239.7</v>
      </c>
      <c r="I31" s="22">
        <v>6239.7</v>
      </c>
      <c r="J31" s="22">
        <v>1559.93</v>
      </c>
      <c r="K31" s="22"/>
      <c r="L31" s="22">
        <v>4679.77</v>
      </c>
      <c r="M31" s="22"/>
      <c r="N31" s="22"/>
      <c r="O31" s="22"/>
      <c r="P31" s="22"/>
      <c r="Q31" s="22"/>
      <c r="R31" s="22"/>
      <c r="S31" s="22"/>
      <c r="T31" s="22"/>
      <c r="U31" s="22"/>
      <c r="V31" s="22"/>
      <c r="W31" s="22"/>
    </row>
    <row r="32" ht="31.4" customHeight="1" spans="1:23">
      <c r="A32" s="111" t="s">
        <v>46</v>
      </c>
      <c r="B32" s="105" t="s">
        <v>191</v>
      </c>
      <c r="C32" s="104" t="s">
        <v>192</v>
      </c>
      <c r="D32" s="104" t="s">
        <v>91</v>
      </c>
      <c r="E32" s="104" t="s">
        <v>92</v>
      </c>
      <c r="F32" s="104" t="s">
        <v>211</v>
      </c>
      <c r="G32" s="104" t="s">
        <v>212</v>
      </c>
      <c r="H32" s="22">
        <v>147968.14</v>
      </c>
      <c r="I32" s="22">
        <v>147968.14</v>
      </c>
      <c r="J32" s="22">
        <v>36992.04</v>
      </c>
      <c r="K32" s="22"/>
      <c r="L32" s="22">
        <v>110976.1</v>
      </c>
      <c r="M32" s="22"/>
      <c r="N32" s="22"/>
      <c r="O32" s="22"/>
      <c r="P32" s="22"/>
      <c r="Q32" s="22"/>
      <c r="R32" s="22"/>
      <c r="S32" s="22"/>
      <c r="T32" s="22"/>
      <c r="U32" s="22"/>
      <c r="V32" s="22"/>
      <c r="W32" s="22"/>
    </row>
    <row r="33" ht="31.4" customHeight="1" spans="1:23">
      <c r="A33" s="111" t="s">
        <v>46</v>
      </c>
      <c r="B33" s="105" t="s">
        <v>191</v>
      </c>
      <c r="C33" s="104" t="s">
        <v>192</v>
      </c>
      <c r="D33" s="104" t="s">
        <v>91</v>
      </c>
      <c r="E33" s="104" t="s">
        <v>92</v>
      </c>
      <c r="F33" s="104" t="s">
        <v>193</v>
      </c>
      <c r="G33" s="104" t="s">
        <v>194</v>
      </c>
      <c r="H33" s="22">
        <v>107089.98</v>
      </c>
      <c r="I33" s="22">
        <v>107089.98</v>
      </c>
      <c r="J33" s="22">
        <v>26772.5</v>
      </c>
      <c r="K33" s="22"/>
      <c r="L33" s="22">
        <v>80317.48</v>
      </c>
      <c r="M33" s="22"/>
      <c r="N33" s="22"/>
      <c r="O33" s="22"/>
      <c r="P33" s="22"/>
      <c r="Q33" s="22"/>
      <c r="R33" s="22"/>
      <c r="S33" s="22"/>
      <c r="T33" s="22"/>
      <c r="U33" s="22"/>
      <c r="V33" s="22"/>
      <c r="W33" s="22"/>
    </row>
    <row r="34" ht="31.4" customHeight="1" spans="1:23">
      <c r="A34" s="111" t="s">
        <v>46</v>
      </c>
      <c r="B34" s="105" t="s">
        <v>191</v>
      </c>
      <c r="C34" s="104" t="s">
        <v>192</v>
      </c>
      <c r="D34" s="104" t="s">
        <v>91</v>
      </c>
      <c r="E34" s="104" t="s">
        <v>92</v>
      </c>
      <c r="F34" s="104" t="s">
        <v>213</v>
      </c>
      <c r="G34" s="104" t="s">
        <v>214</v>
      </c>
      <c r="H34" s="22">
        <v>4000</v>
      </c>
      <c r="I34" s="22">
        <v>4000</v>
      </c>
      <c r="J34" s="22"/>
      <c r="K34" s="22"/>
      <c r="L34" s="22">
        <v>4000</v>
      </c>
      <c r="M34" s="22"/>
      <c r="N34" s="22"/>
      <c r="O34" s="22"/>
      <c r="P34" s="22"/>
      <c r="Q34" s="22"/>
      <c r="R34" s="22"/>
      <c r="S34" s="22"/>
      <c r="T34" s="22"/>
      <c r="U34" s="22"/>
      <c r="V34" s="22"/>
      <c r="W34" s="22"/>
    </row>
    <row r="35" ht="18.75" customHeight="1" spans="1:23">
      <c r="A35" s="29" t="s">
        <v>110</v>
      </c>
      <c r="B35" s="30"/>
      <c r="C35" s="30"/>
      <c r="D35" s="30"/>
      <c r="E35" s="30"/>
      <c r="F35" s="30"/>
      <c r="G35" s="31"/>
      <c r="H35" s="22">
        <v>10904433.86</v>
      </c>
      <c r="I35" s="22">
        <v>10904433.86</v>
      </c>
      <c r="J35" s="22">
        <v>2728403.18</v>
      </c>
      <c r="K35" s="22"/>
      <c r="L35" s="22">
        <v>8176030.68</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workbookViewId="0">
      <selection activeCell="D16" sqref="D1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21.375"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09"/>
      <c r="W1" s="52" t="s">
        <v>215</v>
      </c>
    </row>
    <row r="2" ht="27.75" customHeight="1" spans="1:23">
      <c r="A2" s="26" t="s">
        <v>216</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"单位名称："&amp;"云南省物资储备中心"</f>
        <v>单位名称：云南省物资储备中心</v>
      </c>
      <c r="B3" s="103" t="str">
        <f t="shared" ref="A3:B3" si="0">"单位名称："&amp;"云南省战略和应急物资储备中心"</f>
        <v>单位名称：云南省战略和应急物资储备中心</v>
      </c>
      <c r="C3" s="103"/>
      <c r="D3" s="103"/>
      <c r="E3" s="103"/>
      <c r="F3" s="103"/>
      <c r="G3" s="103"/>
      <c r="H3" s="103"/>
      <c r="I3" s="103"/>
      <c r="J3" s="6"/>
      <c r="K3" s="6"/>
      <c r="L3" s="6"/>
      <c r="M3" s="6"/>
      <c r="N3" s="6"/>
      <c r="O3" s="6"/>
      <c r="P3" s="6"/>
      <c r="Q3" s="6"/>
      <c r="U3" s="109"/>
      <c r="W3" s="99" t="s">
        <v>135</v>
      </c>
    </row>
    <row r="4" ht="21.75" customHeight="1" spans="1:23">
      <c r="A4" s="8" t="s">
        <v>217</v>
      </c>
      <c r="B4" s="8" t="s">
        <v>145</v>
      </c>
      <c r="C4" s="8" t="s">
        <v>146</v>
      </c>
      <c r="D4" s="8" t="s">
        <v>218</v>
      </c>
      <c r="E4" s="9" t="s">
        <v>147</v>
      </c>
      <c r="F4" s="9" t="s">
        <v>148</v>
      </c>
      <c r="G4" s="9" t="s">
        <v>149</v>
      </c>
      <c r="H4" s="9" t="s">
        <v>150</v>
      </c>
      <c r="I4" s="59" t="s">
        <v>31</v>
      </c>
      <c r="J4" s="59" t="s">
        <v>219</v>
      </c>
      <c r="K4" s="59"/>
      <c r="L4" s="59"/>
      <c r="M4" s="59"/>
      <c r="N4" s="106" t="s">
        <v>152</v>
      </c>
      <c r="O4" s="106"/>
      <c r="P4" s="106"/>
      <c r="Q4" s="9" t="s">
        <v>37</v>
      </c>
      <c r="R4" s="10" t="s">
        <v>52</v>
      </c>
      <c r="S4" s="11"/>
      <c r="T4" s="11"/>
      <c r="U4" s="11"/>
      <c r="V4" s="11"/>
      <c r="W4" s="12"/>
    </row>
    <row r="5" ht="21.75" customHeight="1" spans="1:23">
      <c r="A5" s="13"/>
      <c r="B5" s="13"/>
      <c r="C5" s="13"/>
      <c r="D5" s="13"/>
      <c r="E5" s="14"/>
      <c r="F5" s="14"/>
      <c r="G5" s="14"/>
      <c r="H5" s="14"/>
      <c r="I5" s="59"/>
      <c r="J5" s="44" t="s">
        <v>34</v>
      </c>
      <c r="K5" s="44"/>
      <c r="L5" s="44" t="s">
        <v>35</v>
      </c>
      <c r="M5" s="44" t="s">
        <v>36</v>
      </c>
      <c r="N5" s="107" t="s">
        <v>34</v>
      </c>
      <c r="O5" s="107" t="s">
        <v>35</v>
      </c>
      <c r="P5" s="107" t="s">
        <v>36</v>
      </c>
      <c r="Q5" s="14"/>
      <c r="R5" s="9" t="s">
        <v>33</v>
      </c>
      <c r="S5" s="9" t="s">
        <v>44</v>
      </c>
      <c r="T5" s="9" t="s">
        <v>158</v>
      </c>
      <c r="U5" s="9" t="s">
        <v>40</v>
      </c>
      <c r="V5" s="9" t="s">
        <v>41</v>
      </c>
      <c r="W5" s="9" t="s">
        <v>42</v>
      </c>
    </row>
    <row r="6" ht="40.5" customHeight="1" spans="1:23">
      <c r="A6" s="16"/>
      <c r="B6" s="16"/>
      <c r="C6" s="16"/>
      <c r="D6" s="16"/>
      <c r="E6" s="17"/>
      <c r="F6" s="17"/>
      <c r="G6" s="17"/>
      <c r="H6" s="17"/>
      <c r="I6" s="59"/>
      <c r="J6" s="44" t="s">
        <v>33</v>
      </c>
      <c r="K6" s="44" t="s">
        <v>220</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04"/>
      <c r="B8" s="105"/>
      <c r="C8" s="104" t="s">
        <v>221</v>
      </c>
      <c r="D8" s="104"/>
      <c r="E8" s="104"/>
      <c r="F8" s="104"/>
      <c r="G8" s="104"/>
      <c r="H8" s="104"/>
      <c r="I8" s="108">
        <v>35141500</v>
      </c>
      <c r="J8" s="108"/>
      <c r="K8" s="108"/>
      <c r="L8" s="108"/>
      <c r="M8" s="108"/>
      <c r="N8" s="108">
        <v>35141500</v>
      </c>
      <c r="O8" s="108"/>
      <c r="P8" s="108"/>
      <c r="Q8" s="108"/>
      <c r="R8" s="108"/>
      <c r="S8" s="108"/>
      <c r="T8" s="108"/>
      <c r="U8" s="87"/>
      <c r="V8" s="108"/>
      <c r="W8" s="108"/>
    </row>
    <row r="9" ht="32.9" customHeight="1" spans="1:23">
      <c r="A9" s="104" t="s">
        <v>222</v>
      </c>
      <c r="B9" s="105" t="s">
        <v>223</v>
      </c>
      <c r="C9" s="104" t="s">
        <v>221</v>
      </c>
      <c r="D9" s="104" t="s">
        <v>46</v>
      </c>
      <c r="E9" s="104" t="s">
        <v>99</v>
      </c>
      <c r="F9" s="104" t="s">
        <v>100</v>
      </c>
      <c r="G9" s="104" t="s">
        <v>224</v>
      </c>
      <c r="H9" s="104" t="s">
        <v>225</v>
      </c>
      <c r="I9" s="108">
        <v>35141500</v>
      </c>
      <c r="J9" s="108"/>
      <c r="K9" s="108"/>
      <c r="L9" s="108"/>
      <c r="M9" s="108"/>
      <c r="N9" s="108">
        <v>35141500</v>
      </c>
      <c r="O9" s="108"/>
      <c r="P9" s="108"/>
      <c r="Q9" s="108"/>
      <c r="R9" s="108"/>
      <c r="S9" s="108"/>
      <c r="T9" s="108"/>
      <c r="U9" s="87"/>
      <c r="V9" s="108"/>
      <c r="W9" s="108"/>
    </row>
    <row r="10" ht="32.9" customHeight="1" spans="1:23">
      <c r="A10" s="104"/>
      <c r="B10" s="104"/>
      <c r="C10" s="104" t="s">
        <v>226</v>
      </c>
      <c r="D10" s="104"/>
      <c r="E10" s="104"/>
      <c r="F10" s="104"/>
      <c r="G10" s="104"/>
      <c r="H10" s="104"/>
      <c r="I10" s="108">
        <v>730000</v>
      </c>
      <c r="J10" s="108"/>
      <c r="K10" s="108"/>
      <c r="L10" s="108"/>
      <c r="M10" s="108"/>
      <c r="N10" s="108">
        <v>730000</v>
      </c>
      <c r="O10" s="108"/>
      <c r="P10" s="108"/>
      <c r="Q10" s="108"/>
      <c r="R10" s="108"/>
      <c r="S10" s="108"/>
      <c r="T10" s="108"/>
      <c r="U10" s="87"/>
      <c r="V10" s="108"/>
      <c r="W10" s="108"/>
    </row>
    <row r="11" ht="32.9" customHeight="1" spans="1:23">
      <c r="A11" s="104" t="s">
        <v>227</v>
      </c>
      <c r="B11" s="105" t="s">
        <v>228</v>
      </c>
      <c r="C11" s="104" t="s">
        <v>226</v>
      </c>
      <c r="D11" s="104" t="s">
        <v>46</v>
      </c>
      <c r="E11" s="104" t="s">
        <v>105</v>
      </c>
      <c r="F11" s="104" t="s">
        <v>106</v>
      </c>
      <c r="G11" s="104" t="s">
        <v>205</v>
      </c>
      <c r="H11" s="104" t="s">
        <v>206</v>
      </c>
      <c r="I11" s="108">
        <v>730000</v>
      </c>
      <c r="J11" s="108"/>
      <c r="K11" s="108"/>
      <c r="L11" s="108"/>
      <c r="M11" s="108"/>
      <c r="N11" s="108">
        <v>730000</v>
      </c>
      <c r="O11" s="108"/>
      <c r="P11" s="108"/>
      <c r="Q11" s="108"/>
      <c r="R11" s="108"/>
      <c r="S11" s="108"/>
      <c r="T11" s="108"/>
      <c r="U11" s="87"/>
      <c r="V11" s="108"/>
      <c r="W11" s="108"/>
    </row>
    <row r="12" ht="32.9" customHeight="1" spans="1:23">
      <c r="A12" s="104"/>
      <c r="B12" s="104"/>
      <c r="C12" s="104" t="s">
        <v>229</v>
      </c>
      <c r="D12" s="104"/>
      <c r="E12" s="104"/>
      <c r="F12" s="104"/>
      <c r="G12" s="104"/>
      <c r="H12" s="104"/>
      <c r="I12" s="108">
        <v>4104962.67</v>
      </c>
      <c r="J12" s="108"/>
      <c r="K12" s="108"/>
      <c r="L12" s="108"/>
      <c r="M12" s="108"/>
      <c r="N12" s="108">
        <v>4104962.67</v>
      </c>
      <c r="O12" s="108"/>
      <c r="P12" s="108"/>
      <c r="Q12" s="108"/>
      <c r="R12" s="108"/>
      <c r="S12" s="108"/>
      <c r="T12" s="108"/>
      <c r="U12" s="87"/>
      <c r="V12" s="108"/>
      <c r="W12" s="108"/>
    </row>
    <row r="13" ht="32.9" customHeight="1" spans="1:23">
      <c r="A13" s="104" t="s">
        <v>230</v>
      </c>
      <c r="B13" s="105" t="s">
        <v>231</v>
      </c>
      <c r="C13" s="104" t="s">
        <v>229</v>
      </c>
      <c r="D13" s="104" t="s">
        <v>46</v>
      </c>
      <c r="E13" s="104" t="s">
        <v>105</v>
      </c>
      <c r="F13" s="104" t="s">
        <v>106</v>
      </c>
      <c r="G13" s="104" t="s">
        <v>207</v>
      </c>
      <c r="H13" s="104" t="s">
        <v>208</v>
      </c>
      <c r="I13" s="108">
        <v>27215</v>
      </c>
      <c r="J13" s="108"/>
      <c r="K13" s="108"/>
      <c r="L13" s="108"/>
      <c r="M13" s="108"/>
      <c r="N13" s="108">
        <v>27215</v>
      </c>
      <c r="O13" s="108"/>
      <c r="P13" s="108"/>
      <c r="Q13" s="108"/>
      <c r="R13" s="108"/>
      <c r="S13" s="108"/>
      <c r="T13" s="108"/>
      <c r="U13" s="87"/>
      <c r="V13" s="108"/>
      <c r="W13" s="108"/>
    </row>
    <row r="14" ht="32.9" customHeight="1" spans="1:23">
      <c r="A14" s="104" t="s">
        <v>230</v>
      </c>
      <c r="B14" s="105" t="s">
        <v>231</v>
      </c>
      <c r="C14" s="104" t="s">
        <v>229</v>
      </c>
      <c r="D14" s="104" t="s">
        <v>46</v>
      </c>
      <c r="E14" s="104" t="s">
        <v>105</v>
      </c>
      <c r="F14" s="104" t="s">
        <v>106</v>
      </c>
      <c r="G14" s="104" t="s">
        <v>209</v>
      </c>
      <c r="H14" s="104" t="s">
        <v>210</v>
      </c>
      <c r="I14" s="108">
        <v>11365.4</v>
      </c>
      <c r="J14" s="108"/>
      <c r="K14" s="108"/>
      <c r="L14" s="108"/>
      <c r="M14" s="108"/>
      <c r="N14" s="108">
        <v>11365.4</v>
      </c>
      <c r="O14" s="108"/>
      <c r="P14" s="108"/>
      <c r="Q14" s="108"/>
      <c r="R14" s="108"/>
      <c r="S14" s="108"/>
      <c r="T14" s="108"/>
      <c r="U14" s="87"/>
      <c r="V14" s="108"/>
      <c r="W14" s="108"/>
    </row>
    <row r="15" ht="32.9" customHeight="1" spans="1:23">
      <c r="A15" s="104" t="s">
        <v>230</v>
      </c>
      <c r="B15" s="105" t="s">
        <v>231</v>
      </c>
      <c r="C15" s="104" t="s">
        <v>229</v>
      </c>
      <c r="D15" s="104" t="s">
        <v>46</v>
      </c>
      <c r="E15" s="104" t="s">
        <v>105</v>
      </c>
      <c r="F15" s="104" t="s">
        <v>106</v>
      </c>
      <c r="G15" s="104" t="s">
        <v>232</v>
      </c>
      <c r="H15" s="104" t="s">
        <v>233</v>
      </c>
      <c r="I15" s="108">
        <v>44000</v>
      </c>
      <c r="J15" s="108"/>
      <c r="K15" s="108"/>
      <c r="L15" s="108"/>
      <c r="M15" s="108"/>
      <c r="N15" s="108">
        <v>44000</v>
      </c>
      <c r="O15" s="108"/>
      <c r="P15" s="108"/>
      <c r="Q15" s="108"/>
      <c r="R15" s="108"/>
      <c r="S15" s="108"/>
      <c r="T15" s="108"/>
      <c r="U15" s="87"/>
      <c r="V15" s="108"/>
      <c r="W15" s="108"/>
    </row>
    <row r="16" ht="32.9" customHeight="1" spans="1:23">
      <c r="A16" s="104" t="s">
        <v>230</v>
      </c>
      <c r="B16" s="105" t="s">
        <v>231</v>
      </c>
      <c r="C16" s="104" t="s">
        <v>229</v>
      </c>
      <c r="D16" s="104" t="s">
        <v>46</v>
      </c>
      <c r="E16" s="104" t="s">
        <v>105</v>
      </c>
      <c r="F16" s="104" t="s">
        <v>106</v>
      </c>
      <c r="G16" s="104" t="s">
        <v>234</v>
      </c>
      <c r="H16" s="104" t="s">
        <v>235</v>
      </c>
      <c r="I16" s="108">
        <v>20000</v>
      </c>
      <c r="J16" s="108"/>
      <c r="K16" s="108"/>
      <c r="L16" s="108"/>
      <c r="M16" s="108"/>
      <c r="N16" s="108">
        <v>20000</v>
      </c>
      <c r="O16" s="108"/>
      <c r="P16" s="108"/>
      <c r="Q16" s="108"/>
      <c r="R16" s="108"/>
      <c r="S16" s="108"/>
      <c r="T16" s="108"/>
      <c r="U16" s="87"/>
      <c r="V16" s="108"/>
      <c r="W16" s="108"/>
    </row>
    <row r="17" ht="32.9" customHeight="1" spans="1:23">
      <c r="A17" s="104" t="s">
        <v>230</v>
      </c>
      <c r="B17" s="105" t="s">
        <v>231</v>
      </c>
      <c r="C17" s="104" t="s">
        <v>229</v>
      </c>
      <c r="D17" s="104" t="s">
        <v>46</v>
      </c>
      <c r="E17" s="104" t="s">
        <v>105</v>
      </c>
      <c r="F17" s="104" t="s">
        <v>106</v>
      </c>
      <c r="G17" s="104" t="s">
        <v>236</v>
      </c>
      <c r="H17" s="104" t="s">
        <v>237</v>
      </c>
      <c r="I17" s="108">
        <v>341710.64</v>
      </c>
      <c r="J17" s="108"/>
      <c r="K17" s="108"/>
      <c r="L17" s="108"/>
      <c r="M17" s="108"/>
      <c r="N17" s="108">
        <v>341710.64</v>
      </c>
      <c r="O17" s="108"/>
      <c r="P17" s="108"/>
      <c r="Q17" s="108"/>
      <c r="R17" s="108"/>
      <c r="S17" s="108"/>
      <c r="T17" s="108"/>
      <c r="U17" s="87"/>
      <c r="V17" s="108"/>
      <c r="W17" s="108"/>
    </row>
    <row r="18" ht="32.9" customHeight="1" spans="1:23">
      <c r="A18" s="104" t="s">
        <v>230</v>
      </c>
      <c r="B18" s="105" t="s">
        <v>231</v>
      </c>
      <c r="C18" s="104" t="s">
        <v>229</v>
      </c>
      <c r="D18" s="104" t="s">
        <v>46</v>
      </c>
      <c r="E18" s="104" t="s">
        <v>105</v>
      </c>
      <c r="F18" s="104" t="s">
        <v>106</v>
      </c>
      <c r="G18" s="104" t="s">
        <v>193</v>
      </c>
      <c r="H18" s="104" t="s">
        <v>194</v>
      </c>
      <c r="I18" s="108">
        <v>10000</v>
      </c>
      <c r="J18" s="108"/>
      <c r="K18" s="108"/>
      <c r="L18" s="108"/>
      <c r="M18" s="108"/>
      <c r="N18" s="108">
        <v>10000</v>
      </c>
      <c r="O18" s="108"/>
      <c r="P18" s="108"/>
      <c r="Q18" s="108"/>
      <c r="R18" s="108"/>
      <c r="S18" s="108"/>
      <c r="T18" s="108"/>
      <c r="U18" s="87"/>
      <c r="V18" s="108"/>
      <c r="W18" s="108"/>
    </row>
    <row r="19" ht="32.9" customHeight="1" spans="1:23">
      <c r="A19" s="104" t="s">
        <v>230</v>
      </c>
      <c r="B19" s="105" t="s">
        <v>231</v>
      </c>
      <c r="C19" s="104" t="s">
        <v>229</v>
      </c>
      <c r="D19" s="104" t="s">
        <v>46</v>
      </c>
      <c r="E19" s="104" t="s">
        <v>105</v>
      </c>
      <c r="F19" s="104" t="s">
        <v>106</v>
      </c>
      <c r="G19" s="104" t="s">
        <v>238</v>
      </c>
      <c r="H19" s="104" t="s">
        <v>239</v>
      </c>
      <c r="I19" s="108">
        <v>215800</v>
      </c>
      <c r="J19" s="108"/>
      <c r="K19" s="108"/>
      <c r="L19" s="108"/>
      <c r="M19" s="108"/>
      <c r="N19" s="108">
        <v>215800</v>
      </c>
      <c r="O19" s="108"/>
      <c r="P19" s="108"/>
      <c r="Q19" s="108"/>
      <c r="R19" s="108"/>
      <c r="S19" s="108"/>
      <c r="T19" s="108"/>
      <c r="U19" s="87"/>
      <c r="V19" s="108"/>
      <c r="W19" s="108"/>
    </row>
    <row r="20" ht="32.9" customHeight="1" spans="1:23">
      <c r="A20" s="104" t="s">
        <v>230</v>
      </c>
      <c r="B20" s="105" t="s">
        <v>231</v>
      </c>
      <c r="C20" s="104" t="s">
        <v>229</v>
      </c>
      <c r="D20" s="104" t="s">
        <v>46</v>
      </c>
      <c r="E20" s="104" t="s">
        <v>105</v>
      </c>
      <c r="F20" s="104" t="s">
        <v>106</v>
      </c>
      <c r="G20" s="104" t="s">
        <v>240</v>
      </c>
      <c r="H20" s="104" t="s">
        <v>241</v>
      </c>
      <c r="I20" s="108">
        <v>3434871.63</v>
      </c>
      <c r="J20" s="108"/>
      <c r="K20" s="108"/>
      <c r="L20" s="108"/>
      <c r="M20" s="108"/>
      <c r="N20" s="108">
        <v>3434871.63</v>
      </c>
      <c r="O20" s="108"/>
      <c r="P20" s="108"/>
      <c r="Q20" s="108"/>
      <c r="R20" s="108"/>
      <c r="S20" s="108"/>
      <c r="T20" s="108"/>
      <c r="U20" s="87"/>
      <c r="V20" s="108"/>
      <c r="W20" s="108"/>
    </row>
    <row r="21" ht="32.9" customHeight="1" spans="1:23">
      <c r="A21" s="104"/>
      <c r="B21" s="104"/>
      <c r="C21" s="104" t="s">
        <v>242</v>
      </c>
      <c r="D21" s="104"/>
      <c r="E21" s="104"/>
      <c r="F21" s="104"/>
      <c r="G21" s="104"/>
      <c r="H21" s="104"/>
      <c r="I21" s="108">
        <v>1200000</v>
      </c>
      <c r="J21" s="108">
        <v>1200000</v>
      </c>
      <c r="K21" s="108">
        <v>1200000</v>
      </c>
      <c r="L21" s="108"/>
      <c r="M21" s="108"/>
      <c r="N21" s="108"/>
      <c r="O21" s="108"/>
      <c r="P21" s="108"/>
      <c r="Q21" s="108"/>
      <c r="R21" s="108"/>
      <c r="S21" s="108"/>
      <c r="T21" s="108"/>
      <c r="U21" s="87"/>
      <c r="V21" s="108"/>
      <c r="W21" s="108"/>
    </row>
    <row r="22" ht="32.9" customHeight="1" spans="1:23">
      <c r="A22" s="104" t="s">
        <v>227</v>
      </c>
      <c r="B22" s="105" t="s">
        <v>243</v>
      </c>
      <c r="C22" s="104" t="s">
        <v>242</v>
      </c>
      <c r="D22" s="104" t="s">
        <v>46</v>
      </c>
      <c r="E22" s="104" t="s">
        <v>95</v>
      </c>
      <c r="F22" s="104" t="s">
        <v>96</v>
      </c>
      <c r="G22" s="104" t="s">
        <v>232</v>
      </c>
      <c r="H22" s="104" t="s">
        <v>233</v>
      </c>
      <c r="I22" s="108">
        <v>27570</v>
      </c>
      <c r="J22" s="108">
        <v>27570</v>
      </c>
      <c r="K22" s="108">
        <v>27570</v>
      </c>
      <c r="L22" s="108"/>
      <c r="M22" s="108"/>
      <c r="N22" s="108"/>
      <c r="O22" s="108"/>
      <c r="P22" s="108"/>
      <c r="Q22" s="108"/>
      <c r="R22" s="108"/>
      <c r="S22" s="108"/>
      <c r="T22" s="108"/>
      <c r="U22" s="87"/>
      <c r="V22" s="108"/>
      <c r="W22" s="108"/>
    </row>
    <row r="23" ht="32.9" customHeight="1" spans="1:23">
      <c r="A23" s="104" t="s">
        <v>227</v>
      </c>
      <c r="B23" s="105" t="s">
        <v>243</v>
      </c>
      <c r="C23" s="104" t="s">
        <v>242</v>
      </c>
      <c r="D23" s="104" t="s">
        <v>46</v>
      </c>
      <c r="E23" s="104" t="s">
        <v>95</v>
      </c>
      <c r="F23" s="104" t="s">
        <v>96</v>
      </c>
      <c r="G23" s="104" t="s">
        <v>238</v>
      </c>
      <c r="H23" s="104" t="s">
        <v>239</v>
      </c>
      <c r="I23" s="108">
        <v>170000</v>
      </c>
      <c r="J23" s="108">
        <v>170000</v>
      </c>
      <c r="K23" s="108">
        <v>170000</v>
      </c>
      <c r="L23" s="108"/>
      <c r="M23" s="108"/>
      <c r="N23" s="108"/>
      <c r="O23" s="108"/>
      <c r="P23" s="108"/>
      <c r="Q23" s="108"/>
      <c r="R23" s="108"/>
      <c r="S23" s="108"/>
      <c r="T23" s="108"/>
      <c r="U23" s="87"/>
      <c r="V23" s="108"/>
      <c r="W23" s="108"/>
    </row>
    <row r="24" ht="32.9" customHeight="1" spans="1:23">
      <c r="A24" s="104" t="s">
        <v>227</v>
      </c>
      <c r="B24" s="105" t="s">
        <v>243</v>
      </c>
      <c r="C24" s="104" t="s">
        <v>242</v>
      </c>
      <c r="D24" s="104" t="s">
        <v>46</v>
      </c>
      <c r="E24" s="104" t="s">
        <v>99</v>
      </c>
      <c r="F24" s="104" t="s">
        <v>100</v>
      </c>
      <c r="G24" s="104" t="s">
        <v>199</v>
      </c>
      <c r="H24" s="104" t="s">
        <v>200</v>
      </c>
      <c r="I24" s="108">
        <v>90000</v>
      </c>
      <c r="J24" s="108">
        <v>90000</v>
      </c>
      <c r="K24" s="108">
        <v>90000</v>
      </c>
      <c r="L24" s="108"/>
      <c r="M24" s="108"/>
      <c r="N24" s="108"/>
      <c r="O24" s="108"/>
      <c r="P24" s="108"/>
      <c r="Q24" s="108"/>
      <c r="R24" s="108"/>
      <c r="S24" s="108"/>
      <c r="T24" s="108"/>
      <c r="U24" s="87"/>
      <c r="V24" s="108"/>
      <c r="W24" s="108"/>
    </row>
    <row r="25" ht="32.9" customHeight="1" spans="1:23">
      <c r="A25" s="104" t="s">
        <v>227</v>
      </c>
      <c r="B25" s="105" t="s">
        <v>243</v>
      </c>
      <c r="C25" s="104" t="s">
        <v>242</v>
      </c>
      <c r="D25" s="104" t="s">
        <v>46</v>
      </c>
      <c r="E25" s="104" t="s">
        <v>99</v>
      </c>
      <c r="F25" s="104" t="s">
        <v>100</v>
      </c>
      <c r="G25" s="104" t="s">
        <v>201</v>
      </c>
      <c r="H25" s="104" t="s">
        <v>202</v>
      </c>
      <c r="I25" s="108">
        <v>180000</v>
      </c>
      <c r="J25" s="108">
        <v>180000</v>
      </c>
      <c r="K25" s="108">
        <v>180000</v>
      </c>
      <c r="L25" s="108"/>
      <c r="M25" s="108"/>
      <c r="N25" s="108"/>
      <c r="O25" s="108"/>
      <c r="P25" s="108"/>
      <c r="Q25" s="108"/>
      <c r="R25" s="108"/>
      <c r="S25" s="108"/>
      <c r="T25" s="108"/>
      <c r="U25" s="87"/>
      <c r="V25" s="108"/>
      <c r="W25" s="108"/>
    </row>
    <row r="26" ht="32.9" customHeight="1" spans="1:23">
      <c r="A26" s="104" t="s">
        <v>227</v>
      </c>
      <c r="B26" s="105" t="s">
        <v>243</v>
      </c>
      <c r="C26" s="104" t="s">
        <v>242</v>
      </c>
      <c r="D26" s="104" t="s">
        <v>46</v>
      </c>
      <c r="E26" s="104" t="s">
        <v>99</v>
      </c>
      <c r="F26" s="104" t="s">
        <v>100</v>
      </c>
      <c r="G26" s="104" t="s">
        <v>203</v>
      </c>
      <c r="H26" s="104" t="s">
        <v>204</v>
      </c>
      <c r="I26" s="108">
        <v>66000</v>
      </c>
      <c r="J26" s="108">
        <v>66000</v>
      </c>
      <c r="K26" s="108">
        <v>66000</v>
      </c>
      <c r="L26" s="108"/>
      <c r="M26" s="108"/>
      <c r="N26" s="108"/>
      <c r="O26" s="108"/>
      <c r="P26" s="108"/>
      <c r="Q26" s="108"/>
      <c r="R26" s="108"/>
      <c r="S26" s="108"/>
      <c r="T26" s="108"/>
      <c r="U26" s="87"/>
      <c r="V26" s="108"/>
      <c r="W26" s="108"/>
    </row>
    <row r="27" ht="32.9" customHeight="1" spans="1:23">
      <c r="A27" s="104" t="s">
        <v>227</v>
      </c>
      <c r="B27" s="105" t="s">
        <v>243</v>
      </c>
      <c r="C27" s="104" t="s">
        <v>242</v>
      </c>
      <c r="D27" s="104" t="s">
        <v>46</v>
      </c>
      <c r="E27" s="104" t="s">
        <v>99</v>
      </c>
      <c r="F27" s="104" t="s">
        <v>100</v>
      </c>
      <c r="G27" s="104" t="s">
        <v>205</v>
      </c>
      <c r="H27" s="104" t="s">
        <v>206</v>
      </c>
      <c r="I27" s="108">
        <v>114000</v>
      </c>
      <c r="J27" s="108">
        <v>114000</v>
      </c>
      <c r="K27" s="108">
        <v>114000</v>
      </c>
      <c r="L27" s="108"/>
      <c r="M27" s="108"/>
      <c r="N27" s="108"/>
      <c r="O27" s="108"/>
      <c r="P27" s="108"/>
      <c r="Q27" s="108"/>
      <c r="R27" s="108"/>
      <c r="S27" s="108"/>
      <c r="T27" s="108"/>
      <c r="U27" s="87"/>
      <c r="V27" s="108"/>
      <c r="W27" s="108"/>
    </row>
    <row r="28" ht="32.9" customHeight="1" spans="1:23">
      <c r="A28" s="104" t="s">
        <v>227</v>
      </c>
      <c r="B28" s="105" t="s">
        <v>243</v>
      </c>
      <c r="C28" s="104" t="s">
        <v>242</v>
      </c>
      <c r="D28" s="104" t="s">
        <v>46</v>
      </c>
      <c r="E28" s="104" t="s">
        <v>99</v>
      </c>
      <c r="F28" s="104" t="s">
        <v>100</v>
      </c>
      <c r="G28" s="104" t="s">
        <v>207</v>
      </c>
      <c r="H28" s="104" t="s">
        <v>208</v>
      </c>
      <c r="I28" s="108">
        <v>102430</v>
      </c>
      <c r="J28" s="108">
        <v>102430</v>
      </c>
      <c r="K28" s="108">
        <v>102430</v>
      </c>
      <c r="L28" s="108"/>
      <c r="M28" s="108"/>
      <c r="N28" s="108"/>
      <c r="O28" s="108"/>
      <c r="P28" s="108"/>
      <c r="Q28" s="108"/>
      <c r="R28" s="108"/>
      <c r="S28" s="108"/>
      <c r="T28" s="108"/>
      <c r="U28" s="87"/>
      <c r="V28" s="108"/>
      <c r="W28" s="108"/>
    </row>
    <row r="29" ht="32.9" customHeight="1" spans="1:23">
      <c r="A29" s="104" t="s">
        <v>227</v>
      </c>
      <c r="B29" s="105" t="s">
        <v>243</v>
      </c>
      <c r="C29" s="104" t="s">
        <v>242</v>
      </c>
      <c r="D29" s="104" t="s">
        <v>46</v>
      </c>
      <c r="E29" s="104" t="s">
        <v>99</v>
      </c>
      <c r="F29" s="104" t="s">
        <v>100</v>
      </c>
      <c r="G29" s="104" t="s">
        <v>209</v>
      </c>
      <c r="H29" s="104" t="s">
        <v>210</v>
      </c>
      <c r="I29" s="108">
        <v>350000</v>
      </c>
      <c r="J29" s="108">
        <v>350000</v>
      </c>
      <c r="K29" s="108">
        <v>350000</v>
      </c>
      <c r="L29" s="108"/>
      <c r="M29" s="108"/>
      <c r="N29" s="108"/>
      <c r="O29" s="108"/>
      <c r="P29" s="108"/>
      <c r="Q29" s="108"/>
      <c r="R29" s="108"/>
      <c r="S29" s="108"/>
      <c r="T29" s="108"/>
      <c r="U29" s="87"/>
      <c r="V29" s="108"/>
      <c r="W29" s="108"/>
    </row>
    <row r="30" ht="32.9" customHeight="1" spans="1:23">
      <c r="A30" s="104" t="s">
        <v>227</v>
      </c>
      <c r="B30" s="105" t="s">
        <v>243</v>
      </c>
      <c r="C30" s="104" t="s">
        <v>242</v>
      </c>
      <c r="D30" s="104" t="s">
        <v>46</v>
      </c>
      <c r="E30" s="104" t="s">
        <v>99</v>
      </c>
      <c r="F30" s="104" t="s">
        <v>100</v>
      </c>
      <c r="G30" s="104" t="s">
        <v>213</v>
      </c>
      <c r="H30" s="104" t="s">
        <v>214</v>
      </c>
      <c r="I30" s="108">
        <v>100000</v>
      </c>
      <c r="J30" s="108">
        <v>100000</v>
      </c>
      <c r="K30" s="108">
        <v>100000</v>
      </c>
      <c r="L30" s="108"/>
      <c r="M30" s="108"/>
      <c r="N30" s="108"/>
      <c r="O30" s="108"/>
      <c r="P30" s="108"/>
      <c r="Q30" s="108"/>
      <c r="R30" s="108"/>
      <c r="S30" s="108"/>
      <c r="T30" s="108"/>
      <c r="U30" s="87"/>
      <c r="V30" s="108"/>
      <c r="W30" s="108"/>
    </row>
    <row r="31" ht="32.9" customHeight="1" spans="1:23">
      <c r="A31" s="104"/>
      <c r="B31" s="104"/>
      <c r="C31" s="104" t="s">
        <v>244</v>
      </c>
      <c r="D31" s="104"/>
      <c r="E31" s="104"/>
      <c r="F31" s="104"/>
      <c r="G31" s="104"/>
      <c r="H31" s="104"/>
      <c r="I31" s="108">
        <v>582875</v>
      </c>
      <c r="J31" s="108"/>
      <c r="K31" s="108"/>
      <c r="L31" s="108"/>
      <c r="M31" s="108"/>
      <c r="N31" s="108">
        <v>582875</v>
      </c>
      <c r="O31" s="108"/>
      <c r="P31" s="108"/>
      <c r="Q31" s="108"/>
      <c r="R31" s="108"/>
      <c r="S31" s="108"/>
      <c r="T31" s="108"/>
      <c r="U31" s="87"/>
      <c r="V31" s="108"/>
      <c r="W31" s="108"/>
    </row>
    <row r="32" ht="32.9" customHeight="1" spans="1:23">
      <c r="A32" s="104" t="s">
        <v>245</v>
      </c>
      <c r="B32" s="105" t="s">
        <v>246</v>
      </c>
      <c r="C32" s="104" t="s">
        <v>244</v>
      </c>
      <c r="D32" s="104" t="s">
        <v>46</v>
      </c>
      <c r="E32" s="104" t="s">
        <v>105</v>
      </c>
      <c r="F32" s="104" t="s">
        <v>106</v>
      </c>
      <c r="G32" s="104" t="s">
        <v>209</v>
      </c>
      <c r="H32" s="104" t="s">
        <v>210</v>
      </c>
      <c r="I32" s="108">
        <v>522875</v>
      </c>
      <c r="J32" s="108"/>
      <c r="K32" s="108"/>
      <c r="L32" s="108"/>
      <c r="M32" s="108"/>
      <c r="N32" s="108">
        <v>522875</v>
      </c>
      <c r="O32" s="108"/>
      <c r="P32" s="108"/>
      <c r="Q32" s="108"/>
      <c r="R32" s="108"/>
      <c r="S32" s="108"/>
      <c r="T32" s="108"/>
      <c r="U32" s="87"/>
      <c r="V32" s="108"/>
      <c r="W32" s="108"/>
    </row>
    <row r="33" ht="32.9" customHeight="1" spans="1:23">
      <c r="A33" s="104" t="s">
        <v>245</v>
      </c>
      <c r="B33" s="105" t="s">
        <v>246</v>
      </c>
      <c r="C33" s="104" t="s">
        <v>244</v>
      </c>
      <c r="D33" s="104" t="s">
        <v>46</v>
      </c>
      <c r="E33" s="104" t="s">
        <v>105</v>
      </c>
      <c r="F33" s="104" t="s">
        <v>106</v>
      </c>
      <c r="G33" s="104" t="s">
        <v>247</v>
      </c>
      <c r="H33" s="104" t="s">
        <v>248</v>
      </c>
      <c r="I33" s="108">
        <v>60000</v>
      </c>
      <c r="J33" s="108"/>
      <c r="K33" s="108"/>
      <c r="L33" s="108"/>
      <c r="M33" s="108"/>
      <c r="N33" s="108">
        <v>60000</v>
      </c>
      <c r="O33" s="108"/>
      <c r="P33" s="108"/>
      <c r="Q33" s="108"/>
      <c r="R33" s="108"/>
      <c r="S33" s="108"/>
      <c r="T33" s="108"/>
      <c r="U33" s="87"/>
      <c r="V33" s="108"/>
      <c r="W33" s="108"/>
    </row>
    <row r="34" ht="32.9" customHeight="1" spans="1:23">
      <c r="A34" s="104"/>
      <c r="B34" s="104"/>
      <c r="C34" s="104" t="s">
        <v>249</v>
      </c>
      <c r="D34" s="104"/>
      <c r="E34" s="104"/>
      <c r="F34" s="104"/>
      <c r="G34" s="104"/>
      <c r="H34" s="104"/>
      <c r="I34" s="108">
        <v>384000</v>
      </c>
      <c r="J34" s="108"/>
      <c r="K34" s="108"/>
      <c r="L34" s="108"/>
      <c r="M34" s="108"/>
      <c r="N34" s="108">
        <v>384000</v>
      </c>
      <c r="O34" s="108"/>
      <c r="P34" s="108"/>
      <c r="Q34" s="108"/>
      <c r="R34" s="108"/>
      <c r="S34" s="108"/>
      <c r="T34" s="108"/>
      <c r="U34" s="87"/>
      <c r="V34" s="108"/>
      <c r="W34" s="108"/>
    </row>
    <row r="35" ht="32.9" customHeight="1" spans="1:23">
      <c r="A35" s="104" t="s">
        <v>230</v>
      </c>
      <c r="B35" s="105" t="s">
        <v>250</v>
      </c>
      <c r="C35" s="104" t="s">
        <v>249</v>
      </c>
      <c r="D35" s="104" t="s">
        <v>46</v>
      </c>
      <c r="E35" s="104" t="s">
        <v>109</v>
      </c>
      <c r="F35" s="104" t="s">
        <v>108</v>
      </c>
      <c r="G35" s="104" t="s">
        <v>251</v>
      </c>
      <c r="H35" s="104" t="s">
        <v>252</v>
      </c>
      <c r="I35" s="108">
        <v>384000</v>
      </c>
      <c r="J35" s="108"/>
      <c r="K35" s="108"/>
      <c r="L35" s="108"/>
      <c r="M35" s="108"/>
      <c r="N35" s="108">
        <v>384000</v>
      </c>
      <c r="O35" s="108"/>
      <c r="P35" s="108"/>
      <c r="Q35" s="108"/>
      <c r="R35" s="108"/>
      <c r="S35" s="108"/>
      <c r="T35" s="108"/>
      <c r="U35" s="87"/>
      <c r="V35" s="108"/>
      <c r="W35" s="108"/>
    </row>
    <row r="36" ht="18.75" customHeight="1" spans="1:23">
      <c r="A36" s="29" t="s">
        <v>110</v>
      </c>
      <c r="B36" s="30"/>
      <c r="C36" s="30"/>
      <c r="D36" s="30"/>
      <c r="E36" s="30"/>
      <c r="F36" s="30"/>
      <c r="G36" s="30"/>
      <c r="H36" s="31"/>
      <c r="I36" s="108">
        <v>42143337.67</v>
      </c>
      <c r="J36" s="108">
        <v>1200000</v>
      </c>
      <c r="K36" s="108">
        <v>1200000</v>
      </c>
      <c r="L36" s="108"/>
      <c r="M36" s="108"/>
      <c r="N36" s="108">
        <v>40943337.67</v>
      </c>
      <c r="O36" s="108"/>
      <c r="P36" s="108"/>
      <c r="Q36" s="108"/>
      <c r="R36" s="108"/>
      <c r="S36" s="108"/>
      <c r="T36" s="108"/>
      <c r="U36" s="87"/>
      <c r="V36" s="108"/>
      <c r="W36" s="108"/>
    </row>
  </sheetData>
  <mergeCells count="28">
    <mergeCell ref="A2:W2"/>
    <mergeCell ref="A3:I3"/>
    <mergeCell ref="J4:M4"/>
    <mergeCell ref="N4:P4"/>
    <mergeCell ref="R4:W4"/>
    <mergeCell ref="J5:K5"/>
    <mergeCell ref="A36:H3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7" workbookViewId="0">
      <selection activeCell="D12" sqref="D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3.25" customWidth="1"/>
  </cols>
  <sheetData>
    <row r="1" customHeight="1" spans="10:10">
      <c r="J1" s="51" t="s">
        <v>253</v>
      </c>
    </row>
    <row r="2" ht="28.5" customHeight="1" spans="1:10">
      <c r="A2" s="42" t="s">
        <v>254</v>
      </c>
      <c r="B2" s="26"/>
      <c r="C2" s="26"/>
      <c r="D2" s="26"/>
      <c r="E2" s="26"/>
      <c r="F2" s="43"/>
      <c r="G2" s="26"/>
      <c r="H2" s="43"/>
      <c r="I2" s="43"/>
      <c r="J2" s="26"/>
    </row>
    <row r="3" ht="15" customHeight="1" spans="1:1">
      <c r="A3" s="4" t="str">
        <f>"单位名称："&amp;"云南省物资储备中心"</f>
        <v>单位名称：云南省物资储备中心</v>
      </c>
    </row>
    <row r="4" ht="14.25" customHeight="1" spans="1:10">
      <c r="A4" s="44" t="s">
        <v>255</v>
      </c>
      <c r="B4" s="44" t="s">
        <v>256</v>
      </c>
      <c r="C4" s="44" t="s">
        <v>257</v>
      </c>
      <c r="D4" s="44" t="s">
        <v>258</v>
      </c>
      <c r="E4" s="44" t="s">
        <v>259</v>
      </c>
      <c r="F4" s="45" t="s">
        <v>260</v>
      </c>
      <c r="G4" s="44" t="s">
        <v>261</v>
      </c>
      <c r="H4" s="45" t="s">
        <v>262</v>
      </c>
      <c r="I4" s="45" t="s">
        <v>263</v>
      </c>
      <c r="J4" s="44" t="s">
        <v>264</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66" customHeight="1" spans="1:10">
      <c r="A7" s="102" t="s">
        <v>242</v>
      </c>
      <c r="B7" s="50" t="s">
        <v>265</v>
      </c>
      <c r="C7" s="50" t="s">
        <v>266</v>
      </c>
      <c r="D7" s="50" t="s">
        <v>267</v>
      </c>
      <c r="E7" s="46" t="s">
        <v>268</v>
      </c>
      <c r="F7" s="50" t="s">
        <v>269</v>
      </c>
      <c r="G7" s="46" t="s">
        <v>132</v>
      </c>
      <c r="H7" s="50" t="s">
        <v>270</v>
      </c>
      <c r="I7" s="50" t="s">
        <v>271</v>
      </c>
      <c r="J7" s="46" t="s">
        <v>272</v>
      </c>
    </row>
    <row r="8" ht="66" customHeight="1" spans="1:10">
      <c r="A8" s="102" t="s">
        <v>242</v>
      </c>
      <c r="B8" s="50" t="s">
        <v>265</v>
      </c>
      <c r="C8" s="50" t="s">
        <v>266</v>
      </c>
      <c r="D8" s="50" t="s">
        <v>267</v>
      </c>
      <c r="E8" s="46" t="s">
        <v>273</v>
      </c>
      <c r="F8" s="50" t="s">
        <v>269</v>
      </c>
      <c r="G8" s="46" t="s">
        <v>274</v>
      </c>
      <c r="H8" s="50" t="s">
        <v>275</v>
      </c>
      <c r="I8" s="50" t="s">
        <v>271</v>
      </c>
      <c r="J8" s="46" t="s">
        <v>276</v>
      </c>
    </row>
    <row r="9" ht="66" customHeight="1" spans="1:10">
      <c r="A9" s="102" t="s">
        <v>242</v>
      </c>
      <c r="B9" s="50" t="s">
        <v>265</v>
      </c>
      <c r="C9" s="50" t="s">
        <v>266</v>
      </c>
      <c r="D9" s="50" t="s">
        <v>277</v>
      </c>
      <c r="E9" s="46" t="s">
        <v>278</v>
      </c>
      <c r="F9" s="50" t="s">
        <v>269</v>
      </c>
      <c r="G9" s="46" t="s">
        <v>279</v>
      </c>
      <c r="H9" s="50" t="s">
        <v>280</v>
      </c>
      <c r="I9" s="50" t="s">
        <v>281</v>
      </c>
      <c r="J9" s="46" t="s">
        <v>282</v>
      </c>
    </row>
    <row r="10" ht="45" customHeight="1" spans="1:10">
      <c r="A10" s="102" t="s">
        <v>242</v>
      </c>
      <c r="B10" s="50" t="s">
        <v>265</v>
      </c>
      <c r="C10" s="50" t="s">
        <v>266</v>
      </c>
      <c r="D10" s="50" t="s">
        <v>277</v>
      </c>
      <c r="E10" s="46" t="s">
        <v>283</v>
      </c>
      <c r="F10" s="50" t="s">
        <v>269</v>
      </c>
      <c r="G10" s="46" t="s">
        <v>284</v>
      </c>
      <c r="H10" s="50" t="s">
        <v>285</v>
      </c>
      <c r="I10" s="50" t="s">
        <v>271</v>
      </c>
      <c r="J10" s="46" t="s">
        <v>286</v>
      </c>
    </row>
    <row r="11" ht="33.75" customHeight="1" spans="1:10">
      <c r="A11" s="102" t="s">
        <v>242</v>
      </c>
      <c r="B11" s="50" t="s">
        <v>265</v>
      </c>
      <c r="C11" s="50" t="s">
        <v>266</v>
      </c>
      <c r="D11" s="50" t="s">
        <v>277</v>
      </c>
      <c r="E11" s="46" t="s">
        <v>287</v>
      </c>
      <c r="F11" s="50" t="s">
        <v>288</v>
      </c>
      <c r="G11" s="46" t="s">
        <v>289</v>
      </c>
      <c r="H11" s="50" t="s">
        <v>285</v>
      </c>
      <c r="I11" s="50" t="s">
        <v>271</v>
      </c>
      <c r="J11" s="46" t="s">
        <v>290</v>
      </c>
    </row>
    <row r="12" ht="50" customHeight="1" spans="1:10">
      <c r="A12" s="102" t="s">
        <v>242</v>
      </c>
      <c r="B12" s="50" t="s">
        <v>265</v>
      </c>
      <c r="C12" s="50" t="s">
        <v>266</v>
      </c>
      <c r="D12" s="50" t="s">
        <v>291</v>
      </c>
      <c r="E12" s="46" t="s">
        <v>292</v>
      </c>
      <c r="F12" s="50" t="s">
        <v>269</v>
      </c>
      <c r="G12" s="46" t="s">
        <v>284</v>
      </c>
      <c r="H12" s="50" t="s">
        <v>285</v>
      </c>
      <c r="I12" s="50" t="s">
        <v>271</v>
      </c>
      <c r="J12" s="46" t="s">
        <v>293</v>
      </c>
    </row>
    <row r="13" ht="53" customHeight="1" spans="1:10">
      <c r="A13" s="102" t="s">
        <v>242</v>
      </c>
      <c r="B13" s="50" t="s">
        <v>265</v>
      </c>
      <c r="C13" s="50" t="s">
        <v>294</v>
      </c>
      <c r="D13" s="50" t="s">
        <v>295</v>
      </c>
      <c r="E13" s="46" t="s">
        <v>296</v>
      </c>
      <c r="F13" s="50" t="s">
        <v>269</v>
      </c>
      <c r="G13" s="46" t="s">
        <v>297</v>
      </c>
      <c r="H13" s="50" t="s">
        <v>275</v>
      </c>
      <c r="I13" s="50" t="s">
        <v>271</v>
      </c>
      <c r="J13" s="46" t="s">
        <v>298</v>
      </c>
    </row>
    <row r="14" ht="43" customHeight="1" spans="1:10">
      <c r="A14" s="102" t="s">
        <v>242</v>
      </c>
      <c r="B14" s="50" t="s">
        <v>265</v>
      </c>
      <c r="C14" s="50" t="s">
        <v>299</v>
      </c>
      <c r="D14" s="50" t="s">
        <v>300</v>
      </c>
      <c r="E14" s="46" t="s">
        <v>301</v>
      </c>
      <c r="F14" s="50" t="s">
        <v>288</v>
      </c>
      <c r="G14" s="46" t="s">
        <v>302</v>
      </c>
      <c r="H14" s="50" t="s">
        <v>285</v>
      </c>
      <c r="I14" s="50" t="s">
        <v>271</v>
      </c>
      <c r="J14" s="46" t="s">
        <v>303</v>
      </c>
    </row>
    <row r="15" ht="63" customHeight="1" spans="1:10">
      <c r="A15" s="102" t="s">
        <v>242</v>
      </c>
      <c r="B15" s="50" t="s">
        <v>265</v>
      </c>
      <c r="C15" s="50" t="s">
        <v>299</v>
      </c>
      <c r="D15" s="50" t="s">
        <v>300</v>
      </c>
      <c r="E15" s="46" t="s">
        <v>304</v>
      </c>
      <c r="F15" s="50" t="s">
        <v>288</v>
      </c>
      <c r="G15" s="46" t="s">
        <v>302</v>
      </c>
      <c r="H15" s="50" t="s">
        <v>285</v>
      </c>
      <c r="I15" s="50" t="s">
        <v>271</v>
      </c>
      <c r="J15" s="46" t="s">
        <v>305</v>
      </c>
    </row>
  </sheetData>
  <mergeCells count="4">
    <mergeCell ref="A2:J2"/>
    <mergeCell ref="A3:H3"/>
    <mergeCell ref="A7:A15"/>
    <mergeCell ref="B7:B15"/>
  </mergeCells>
  <pageMargins left="0.75" right="0.75" top="1" bottom="1" header="0.5" footer="0.5"/>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周青梅</cp:lastModifiedBy>
  <dcterms:created xsi:type="dcterms:W3CDTF">2025-02-05T01:45:00Z</dcterms:created>
  <dcterms:modified xsi:type="dcterms:W3CDTF">2025-02-07T08:23:07Z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76CC41AEACC74F3FA72EACAB222EB390_13</vt:lpwstr>
  </property>
  <property fmtid="{D5CDD505-2E9C-101B-9397-08002B2CF9AE}" pid="3" name="KSOProductBuildVer">
    <vt:lpwstr>2052-12.1.0.18912</vt:lpwstr>
  </property>
</Properties>
</file>