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204" firstSheet="13" activeTab="16"/>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省对下转移支付预算表09-1" sheetId="13" r:id="rId13"/>
    <sheet name="省对下转移支付绩效目标表09-2" sheetId="14" r:id="rId14"/>
    <sheet name="新增资产配置表10" sheetId="15" r:id="rId15"/>
    <sheet name="中央转移支付补助项目支出预算表11" sheetId="16" r:id="rId16"/>
    <sheet name="部门项目中期规划预算表12" sheetId="17"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<sst xmlns="http://schemas.openxmlformats.org/spreadsheetml/2006/main" count="924" uniqueCount="381">
  <si>
    <t>预算01-1表</t>
  </si>
  <si>
    <t>2025年部门财务收支预算总表</t>
  </si>
  <si>
    <t>单位:元</t>
  </si>
  <si>
    <t>收        入</t>
  </si>
  <si>
    <t>支        出</t>
  </si>
  <si>
    <t>项      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</si>
  <si>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</si>
  <si>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</si>
  <si>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</si>
  <si>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</si>
  <si>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</si>
  <si>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</si>
  <si>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</si>
  <si>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</si>
  <si>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</si>
  <si>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</si>
  <si>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</si>
  <si>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</si>
  <si>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</si>
  <si>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</si>
  <si>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</si>
  <si>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</si>
  <si>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</si>
  <si>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</si>
  <si>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</si>
  <si>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</si>
  <si>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</si>
  <si>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</si>
  <si>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2025年部门收入预算表</t>
  </si>
  <si>
    <t>部门（单位）代码</t>
  </si>
  <si>
    <t>部门（单位）名称</t>
  </si>
  <si>
    <t>合计</t>
  </si>
  <si>
    <t>本年收入</t>
  </si>
  <si>
    <t>小计</t>
  </si>
  <si>
    <t>一般公共预算</t>
  </si>
  <si>
    <t>政府性基金预算</t>
  </si>
  <si>
    <t>国有资本经营预算</t>
  </si>
  <si>
    <t>财政专户管理资金</t>
  </si>
  <si>
    <t>单位资金收入</t>
  </si>
  <si>
    <t>事业单位经营收入</t>
  </si>
  <si>
    <t>上级补助收入</t>
  </si>
  <si>
    <t>附属单位上缴收入</t>
  </si>
  <si>
    <t>其他收入</t>
  </si>
  <si>
    <t>使用非财政拨款结余</t>
  </si>
  <si>
    <t>事业收入</t>
  </si>
  <si>
    <t>164005</t>
  </si>
  <si>
    <t>云南省粮油科学研究院（云南省粮油产品质量监督检验测试中心）</t>
  </si>
  <si>
    <t>预算01-3表</t>
  </si>
  <si>
    <t>2025年部门支出预算表</t>
  </si>
  <si>
    <t>科目编码</t>
  </si>
  <si>
    <t>科目名称</t>
  </si>
  <si>
    <t>财政专户管理的支出</t>
  </si>
  <si>
    <t>单位资金</t>
  </si>
  <si>
    <t>事业支出</t>
  </si>
  <si>
    <t>事业单位
经营支出</t>
  </si>
  <si>
    <t>上级补助支出</t>
  </si>
  <si>
    <t>附属单位补助支出</t>
  </si>
  <si>
    <t>其他支出</t>
  </si>
  <si>
    <t>基本支出</t>
  </si>
  <si>
    <t>项目支出</t>
  </si>
  <si>
    <t>201</t>
  </si>
  <si>
    <t>一般公共服务支出</t>
  </si>
  <si>
    <t>20138</t>
  </si>
  <si>
    <t>市场监督管理事务</t>
  </si>
  <si>
    <t>2013815</t>
  </si>
  <si>
    <t>质量安全监管</t>
  </si>
  <si>
    <t>206</t>
  </si>
  <si>
    <t>科学技术支出</t>
  </si>
  <si>
    <t>20603</t>
  </si>
  <si>
    <t>应用研究</t>
  </si>
  <si>
    <t>2060301</t>
  </si>
  <si>
    <t>机构运行</t>
  </si>
  <si>
    <t>208</t>
  </si>
  <si>
    <t>社会保障和就业支出</t>
  </si>
  <si>
    <t>20805</t>
  </si>
  <si>
    <t>行政事业单位养老支出</t>
  </si>
  <si>
    <t>2080502</t>
  </si>
  <si>
    <t>事业单位离退休</t>
  </si>
  <si>
    <t>2080505</t>
  </si>
  <si>
    <t>机关事业单位基本养老保险缴费支出</t>
  </si>
  <si>
    <t>20899</t>
  </si>
  <si>
    <t>其他社会保障和就业支出</t>
  </si>
  <si>
    <t>2089999</t>
  </si>
  <si>
    <t>210</t>
  </si>
  <si>
    <t>卫生健康支出</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</si>
  <si>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</si>
  <si>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</si>
  <si>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</si>
  <si>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</si>
  <si>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</si>
  <si>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</si>
  <si>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</si>
  <si>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</si>
  <si>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</si>
  <si>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</si>
  <si>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</si>
  <si>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</si>
  <si>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</si>
  <si>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</si>
  <si>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合  计</t>
  </si>
  <si>
    <t>预算02-1表</t>
  </si>
  <si>
    <t>2025年部门财政拨款收支预算总表</t>
  </si>
  <si>
    <t>支出功能分类科目</t>
  </si>
  <si>
    <t>一、本年收入</t>
  </si>
  <si>
    <t>一、本年支出</t>
  </si>
  <si>
    <t>（一）一般公共预算拨款</t>
  </si>
  <si>
    <t>（二）政府性基金预算拨款</t>
  </si>
  <si>
    <t>（三）国有资本经营预算拨款</t>
  </si>
  <si>
    <t>二、上年结转</t>
  </si>
  <si>
    <t>二、年终结转结余</t>
  </si>
  <si>
    <t>收 入 总 计</t>
  </si>
  <si>
    <t>预算02-2表</t>
  </si>
  <si>
    <t>2025年一般公共预算支出预算表（按功能科目分类）</t>
  </si>
  <si>
    <t>部门预算支出功能分类科目</t>
  </si>
  <si>
    <t>人员经费</t>
  </si>
  <si>
    <t>公用经费</t>
  </si>
  <si>
    <t>1</t>
  </si>
  <si>
    <t>2</t>
  </si>
  <si>
    <t>3</t>
  </si>
  <si>
    <t>4</t>
  </si>
  <si>
    <t>5</t>
  </si>
  <si>
    <t>6</t>
  </si>
  <si>
    <t>预算03表</t>
  </si>
  <si>
    <t>2025年一般公共预算“三公”经费支出预算表</t>
  </si>
  <si>
    <t>单位：元</t>
  </si>
  <si>
    <t>“三公”经费合计</t>
  </si>
  <si>
    <t>因公出国（境）费</t>
  </si>
  <si>
    <t>公务用车购置及运行费</t>
  </si>
  <si>
    <t>公务接待费</t>
  </si>
  <si>
    <t>公务用车购置费</t>
  </si>
  <si>
    <t>公务用车运行费</t>
  </si>
  <si>
    <t>预算04表</t>
  </si>
  <si>
    <t>2025年部门基本支出预算表</t>
  </si>
  <si>
    <t>单位名称</t>
  </si>
  <si>
    <t>项目代码</t>
  </si>
  <si>
    <t>项目名称</t>
  </si>
  <si>
    <t>功能科目编码</t>
  </si>
  <si>
    <t>功能科目名称</t>
  </si>
  <si>
    <t>经济科目编码</t>
  </si>
  <si>
    <t>经济科目名称</t>
  </si>
  <si>
    <t>资金来源</t>
  </si>
  <si>
    <t>财政拨款结转结余</t>
  </si>
  <si>
    <t>全年数</t>
  </si>
  <si>
    <t>已提前安排</t>
  </si>
  <si>
    <t>抵扣上年垫付资金</t>
  </si>
  <si>
    <t>本次下达</t>
  </si>
  <si>
    <t>另文下达</t>
  </si>
  <si>
    <t>事业单位
经营收入</t>
  </si>
  <si>
    <t>530000210000000026893</t>
  </si>
  <si>
    <t>事业人员支出工资</t>
  </si>
  <si>
    <t>30101</t>
  </si>
  <si>
    <t>基本工资</t>
  </si>
  <si>
    <t>30102</t>
  </si>
  <si>
    <t>津贴补贴</t>
  </si>
  <si>
    <t>30103</t>
  </si>
  <si>
    <t>奖金</t>
  </si>
  <si>
    <t>30107</t>
  </si>
  <si>
    <t>绩效工资</t>
  </si>
  <si>
    <t>530000210000000026894</t>
  </si>
  <si>
    <t>社会保障缴费</t>
  </si>
  <si>
    <t>30108</t>
  </si>
  <si>
    <t>机关事业单位基本养老保险缴费</t>
  </si>
  <si>
    <t>30112</t>
  </si>
  <si>
    <t>其他社会保障缴费</t>
  </si>
  <si>
    <t>30110</t>
  </si>
  <si>
    <t>职工基本医疗保险缴费</t>
  </si>
  <si>
    <t>30111</t>
  </si>
  <si>
    <t>公务员医疗补助缴费</t>
  </si>
  <si>
    <t>530000210000000026896</t>
  </si>
  <si>
    <t>30113</t>
  </si>
  <si>
    <t>530000210000000026912</t>
  </si>
  <si>
    <t>公车购置及运维费</t>
  </si>
  <si>
    <t>30231</t>
  </si>
  <si>
    <t>公务用车运行维护费</t>
  </si>
  <si>
    <t>530000210000000026914</t>
  </si>
  <si>
    <t>30217</t>
  </si>
  <si>
    <t>530000210000000026915</t>
  </si>
  <si>
    <t>工会经费</t>
  </si>
  <si>
    <t>30228</t>
  </si>
  <si>
    <t>530000210000000026916</t>
  </si>
  <si>
    <t>一般公用经费</t>
  </si>
  <si>
    <t>30201</t>
  </si>
  <si>
    <t>办公费</t>
  </si>
  <si>
    <t>30202</t>
  </si>
  <si>
    <t>印刷费</t>
  </si>
  <si>
    <t>30204</t>
  </si>
  <si>
    <t>手续费</t>
  </si>
  <si>
    <t>30205</t>
  </si>
  <si>
    <t>水费</t>
  </si>
  <si>
    <t>30206</t>
  </si>
  <si>
    <t>电费</t>
  </si>
  <si>
    <t>30207</t>
  </si>
  <si>
    <t>邮电费</t>
  </si>
  <si>
    <t>30209</t>
  </si>
  <si>
    <t>物业管理费</t>
  </si>
  <si>
    <t>30211</t>
  </si>
  <si>
    <t>差旅费</t>
  </si>
  <si>
    <t>30213</t>
  </si>
  <si>
    <t>维修（护）费</t>
  </si>
  <si>
    <t>30216</t>
  </si>
  <si>
    <t>培训费</t>
  </si>
  <si>
    <t>30218</t>
  </si>
  <si>
    <t>专用材料费</t>
  </si>
  <si>
    <t>30226</t>
  </si>
  <si>
    <t>劳务费</t>
  </si>
  <si>
    <t>30227</t>
  </si>
  <si>
    <t>委托业务费</t>
  </si>
  <si>
    <t>30229</t>
  </si>
  <si>
    <t>福利费</t>
  </si>
  <si>
    <t>30240</t>
  </si>
  <si>
    <t>税金及附加费用</t>
  </si>
  <si>
    <t>30299</t>
  </si>
  <si>
    <t>其他商品和服务支出</t>
  </si>
  <si>
    <t>预算05-1表</t>
  </si>
  <si>
    <t>2025年部门项目支出预算表</t>
  </si>
  <si>
    <t>项目分类</t>
  </si>
  <si>
    <t>项目单位</t>
  </si>
  <si>
    <t>本年拨款</t>
  </si>
  <si>
    <t>其中：本次下达</t>
  </si>
  <si>
    <t>粮油产品质量公益性专项监测经费</t>
  </si>
  <si>
    <t>其他运转类</t>
  </si>
  <si>
    <t>530000251100003234272</t>
  </si>
  <si>
    <t>30214</t>
  </si>
  <si>
    <t>租赁费</t>
  </si>
  <si>
    <t>31002</t>
  </si>
  <si>
    <t>办公设备购置</t>
  </si>
  <si>
    <t>31003</t>
  </si>
  <si>
    <t>专用设备购置</t>
  </si>
  <si>
    <t>预算05-2表</t>
  </si>
  <si>
    <t>2025年部门项目支出绩效目标表</t>
  </si>
  <si>
    <t>单位名称、项目名称</t>
  </si>
  <si>
    <t>项目年度绩效目标</t>
  </si>
  <si>
    <t>一级指标</t>
  </si>
  <si>
    <t>二级指标</t>
  </si>
  <si>
    <t>三级指标</t>
  </si>
  <si>
    <t>指标性质</t>
  </si>
  <si>
    <t>指标值</t>
  </si>
  <si>
    <t>度量单位</t>
  </si>
  <si>
    <t>指标属性</t>
  </si>
  <si>
    <t>指标内容</t>
  </si>
  <si>
    <t xml:space="preserve">2025年主要目标是：1.承担国家、地方标准及技术规范的基础性研究和制修订工作2项；2.比对检测计划200份以上；3.承接国家粮食质量安全专项监测任务，抽检样品量40份以上；4.承担粮食储存期间质量品质变化监测、粮食霉菌与温湿度、病虫害协同效应监测200份以上；5.发表检验监测技术论文2篇；6.实用新型专利2项；7.做好粮油食品安全标准解释和指导，宣传贯彻好“实验室开放日”、“粮食质量安全宣传日”等相关活动；8.开展粮食溯源监测系统研究；9.严把粮油监测质量关，检验报告满意度达98%以上。 </t>
  </si>
  <si>
    <t>产出指标</t>
  </si>
  <si>
    <t>数量指标</t>
  </si>
  <si>
    <t>论文发表篇数</t>
  </si>
  <si>
    <t>&gt;=</t>
  </si>
  <si>
    <t>篇</t>
  </si>
  <si>
    <t>定量指标</t>
  </si>
  <si>
    <t xml:space="preserve">发表与粮油检测技术及科技研究相关的论文篇数。
</t>
  </si>
  <si>
    <t>公益性粮食质量抽检样品量</t>
  </si>
  <si>
    <t>400</t>
  </si>
  <si>
    <t>个</t>
  </si>
  <si>
    <t>定性指标</t>
  </si>
  <si>
    <t>根据主管部门下达的粮食检测任务及受检单位委托的检测任务，开展专项检测，及时完成各项检测任务并出具检验报告。</t>
  </si>
  <si>
    <t>内部粮油科技课题</t>
  </si>
  <si>
    <t xml:space="preserve">依据项目立项通知书进行统计。
</t>
  </si>
  <si>
    <t>标准制修立项</t>
  </si>
  <si>
    <t>项</t>
  </si>
  <si>
    <t xml:space="preserve">依据标准立项通知书进行统计。
</t>
  </si>
  <si>
    <t>质量指标</t>
  </si>
  <si>
    <t>检验报告合格率</t>
  </si>
  <si>
    <t>98%</t>
  </si>
  <si>
    <t>%</t>
  </si>
  <si>
    <t xml:space="preserve">提交检测报告时限，在接到样品15个工作日内出具检验报告；规定任务按通知方案要求上报检测数据及总结报告。
</t>
  </si>
  <si>
    <t>授权项目检测能力保持率</t>
  </si>
  <si>
    <t>95%</t>
  </si>
  <si>
    <t xml:space="preserve">检验检测机构资质认定授权的检测项目保持率
</t>
  </si>
  <si>
    <t>时效指标</t>
  </si>
  <si>
    <t>服务响应及时率</t>
  </si>
  <si>
    <t xml:space="preserve">提交检测报告时限，在接到样品15个工作日内出具检验报告。
</t>
  </si>
  <si>
    <t>效益指标</t>
  </si>
  <si>
    <t>社会效益</t>
  </si>
  <si>
    <t>粮食检验检测机构检验项目覆盖率</t>
  </si>
  <si>
    <t>50%</t>
  </si>
  <si>
    <t xml:space="preserve">根粮食检验检测机构检验项目和指标对粮食检验监测主要参数指标的覆盖率。
</t>
  </si>
  <si>
    <t>政策性监测样品完成率</t>
  </si>
  <si>
    <t>90%</t>
  </si>
  <si>
    <t xml:space="preserve">根据年度下达的各项目绩效目标指标完成情况，测算实际完他成任务目标的完成率
</t>
  </si>
  <si>
    <t>满意度指标</t>
  </si>
  <si>
    <t>服务对象满意度</t>
  </si>
  <si>
    <t>检验报告满意度</t>
  </si>
  <si>
    <t xml:space="preserve">依据单位履职目标对检验报告内容、使用情况及满意度等进行问卷调查。
</t>
  </si>
  <si>
    <t>预算06表</t>
  </si>
  <si>
    <t>2025年部门政府性基金预算支出预算表</t>
  </si>
  <si>
    <t>政府性基金预算支出</t>
  </si>
  <si>
    <t>云南省粮油科学研究院（云南省粮油产品质量监督检验测试中心）2025年度无此项支出,此表为空。</t>
  </si>
  <si>
    <t>预算07表</t>
  </si>
  <si>
    <t>2025年部门政府采购预算表</t>
  </si>
  <si>
    <t>预算项目</t>
  </si>
  <si>
    <t>采购项目</t>
  </si>
  <si>
    <t>采购目录</t>
  </si>
  <si>
    <t>计量
单位</t>
  </si>
  <si>
    <t>数量</t>
  </si>
  <si>
    <t>面向中小企业预留资金</t>
  </si>
  <si>
    <t>政府性
基金</t>
  </si>
  <si>
    <t>国有资本经营收益</t>
  </si>
  <si>
    <t>财政专户管理的收入</t>
  </si>
  <si>
    <t>单位自筹</t>
  </si>
  <si>
    <t>公务用车加油</t>
  </si>
  <si>
    <t>C23120302 车辆加油、添加燃料服务</t>
  </si>
  <si>
    <t>批</t>
  </si>
  <si>
    <t>公务用车维修和保养</t>
  </si>
  <si>
    <t>C23120301 车辆维修和保养服务</t>
  </si>
  <si>
    <t>公务用车保险</t>
  </si>
  <si>
    <t>C1804010201 机动车保险服务</t>
  </si>
  <si>
    <t>辆</t>
  </si>
  <si>
    <t>物业管理服务</t>
  </si>
  <si>
    <t>C21040001 物业管理服务</t>
  </si>
  <si>
    <t>年</t>
  </si>
  <si>
    <t>实验椅凳</t>
  </si>
  <si>
    <t>A05010304 教学、实验椅凳</t>
  </si>
  <si>
    <t>样品架</t>
  </si>
  <si>
    <t>A05010699 其他架类</t>
  </si>
  <si>
    <t>预算08表</t>
  </si>
  <si>
    <t>2025年部门政府购买服务预算表</t>
  </si>
  <si>
    <t>政府购买服务项目</t>
  </si>
  <si>
    <t>政府购买服务目录</t>
  </si>
  <si>
    <t>预算09-1表</t>
  </si>
  <si>
    <t>2025年省对下转移支付预算表</t>
  </si>
  <si>
    <t>单位名称（项目）</t>
  </si>
  <si>
    <t>地区</t>
  </si>
  <si>
    <t>政府性基金</t>
  </si>
  <si>
    <t>昆明</t>
  </si>
  <si>
    <t>昭通</t>
  </si>
  <si>
    <t>曲靖</t>
  </si>
  <si>
    <t>玉溪</t>
  </si>
  <si>
    <t>红河</t>
  </si>
  <si>
    <t>文山</t>
  </si>
  <si>
    <t>普洱</t>
  </si>
  <si>
    <t>西双版纳</t>
  </si>
  <si>
    <t>楚雄</t>
  </si>
  <si>
    <t>大理</t>
  </si>
  <si>
    <t>保山</t>
  </si>
  <si>
    <t>德宏</t>
  </si>
  <si>
    <t>丽江</t>
  </si>
  <si>
    <t>怒江</t>
  </si>
  <si>
    <t>迪庆</t>
  </si>
  <si>
    <t>临沧</t>
  </si>
  <si>
    <t>宣威</t>
  </si>
  <si>
    <t>腾冲</t>
  </si>
  <si>
    <t>镇雄</t>
  </si>
  <si>
    <t>预算09-2表</t>
  </si>
  <si>
    <t>2025年省对下转移支付绩效目标表</t>
  </si>
  <si>
    <t>预算10表</t>
  </si>
  <si>
    <t>2025年新增资产配置表</t>
  </si>
  <si>
    <t>资产类别</t>
  </si>
  <si>
    <t>资产分类代码.名称</t>
  </si>
  <si>
    <t>资产名称</t>
  </si>
  <si>
    <t>计量单位</t>
  </si>
  <si>
    <t>财政部门批复数（元）</t>
  </si>
  <si>
    <t>单价</t>
  </si>
  <si>
    <t>金额</t>
  </si>
  <si>
    <t>7</t>
  </si>
  <si>
    <t>8</t>
  </si>
  <si>
    <t>设备</t>
  </si>
  <si>
    <t>A02029900 其他办公设备</t>
  </si>
  <si>
    <t>办公楼门禁</t>
  </si>
  <si>
    <t>套</t>
  </si>
  <si>
    <t>A02091107 视频监控设备</t>
  </si>
  <si>
    <t>视频监控设备</t>
  </si>
  <si>
    <t>台</t>
  </si>
  <si>
    <t>A02241100 食品检测、监测设备</t>
  </si>
  <si>
    <t>检测科研仪器设备</t>
  </si>
  <si>
    <t>家具和用品</t>
  </si>
  <si>
    <t>A05029900 其他用具</t>
  </si>
  <si>
    <t>样品柜</t>
  </si>
  <si>
    <t>无形资产</t>
  </si>
  <si>
    <t>A08060399 其他计算机软件</t>
  </si>
  <si>
    <t>办公软件</t>
  </si>
  <si>
    <t>其他计算机软件</t>
  </si>
  <si>
    <t>预算11表</t>
  </si>
  <si>
    <t>2025年中央转移支付补助项目支出预算表</t>
  </si>
  <si>
    <t>上级补助</t>
  </si>
  <si>
    <t>预算12表</t>
  </si>
  <si>
    <t>2025年部门项目支出中期规划预算表</t>
  </si>
  <si>
    <t>项目级次</t>
  </si>
  <si>
    <t>2025年</t>
  </si>
  <si>
    <t>2026年</t>
  </si>
  <si>
    <t>2027年</t>
  </si>
  <si>
    <t>229 其他运转类</t>
  </si>
  <si>
    <t>本级</t>
  </si>
  <si>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</sst>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 numFmtId="177" formatCode="yyyy/mm/dd\ hh:mm:ss"/>
    <numFmt numFmtId="178" formatCode="#,##0;\-#,##0;;@"/>
    <numFmt numFmtId="179" formatCode="#,##0.00;\-#,##0.00;;@"/>
    <numFmt numFmtId="180" formatCode="hh:mm:ss"/>
  </numFmts>
  <fonts count="40">
    <font>
      <sz val="11"/>
      <color theme="1"/>
      <name val="宋体"/>
      <charset val="134"/>
      <scheme val="minor"/>
    </font>
    <font>
      <sz val="10"/>
      <color rgb="FF000000"/>
      <name val="宋体"/>
      <charset val="134"/>
    </font>
    <font>
      <b/>
      <sz val="21"/>
      <color rgb="FF000000"/>
      <name val="宋体"/>
      <charset val="134"/>
    </font>
    <font>
      <sz val="9"/>
      <color rgb="FF000000"/>
      <name val="宋体"/>
      <charset val="134"/>
    </font>
    <font>
      <sz val="11"/>
      <color rgb="FF000000"/>
      <name val="宋体"/>
      <charset val="134"/>
    </font>
    <font>
      <sz val="9"/>
      <color theme="1"/>
      <name val="宋体"/>
      <charset val="134"/>
    </font>
    <font>
      <b/>
      <sz val="23"/>
      <color rgb="FF000000"/>
      <name val="宋体"/>
      <charset val="134"/>
    </font>
    <font>
      <sz val="9"/>
      <name val="宋体"/>
      <charset val="134"/>
    </font>
    <font>
      <b/>
      <sz val="19.5"/>
      <name val="宋体"/>
      <charset val="134"/>
    </font>
    <font>
      <sz val="10.5"/>
      <name val="宋体"/>
      <charset val="134"/>
    </font>
    <font>
      <sz val="9"/>
      <name val="SimSun"/>
      <charset val="134"/>
    </font>
    <font>
      <b/>
      <sz val="22"/>
      <color rgb="FF000000"/>
      <name val="宋体"/>
      <charset val="134"/>
    </font>
    <font>
      <sz val="10.5"/>
      <color rgb="FF000000"/>
      <name val="宋体"/>
      <charset val="134"/>
    </font>
    <font>
      <sz val="11"/>
      <color theme="1"/>
      <name val="宋体"/>
      <charset val="134"/>
    </font>
    <font>
      <sz val="9.75"/>
      <color rgb="FF000000"/>
      <name val="SimSun"/>
      <charset val="134"/>
    </font>
    <font>
      <b/>
      <sz val="18"/>
      <color rgb="FF000000"/>
      <name val="SimSun"/>
      <charset val="134"/>
    </font>
    <font>
      <sz val="12"/>
      <color rgb="FF000000"/>
      <name val="宋体"/>
      <charset val="134"/>
    </font>
    <font>
      <b/>
      <sz val="20"/>
      <color rgb="FF000000"/>
      <name val="宋体"/>
      <charset val="134"/>
    </font>
    <font>
      <b/>
      <sz val="11"/>
      <color rgb="FF000000"/>
      <name val="宋体"/>
      <charset val="134"/>
    </font>
    <font>
      <b/>
      <sz val="9"/>
      <color rgb="FF000000"/>
      <name val="宋体"/>
      <charset val="134"/>
    </font>
    <font>
      <sz val="10"/>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0" fillId="2" borderId="14"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15" applyNumberFormat="0" applyFill="0" applyAlignment="0" applyProtection="0">
      <alignment vertical="center"/>
    </xf>
    <xf numFmtId="0" fontId="27" fillId="0" borderId="15" applyNumberFormat="0" applyFill="0" applyAlignment="0" applyProtection="0">
      <alignment vertical="center"/>
    </xf>
    <xf numFmtId="0" fontId="28" fillId="0" borderId="16" applyNumberFormat="0" applyFill="0" applyAlignment="0" applyProtection="0">
      <alignment vertical="center"/>
    </xf>
    <xf numFmtId="0" fontId="28" fillId="0" borderId="0" applyNumberFormat="0" applyFill="0" applyBorder="0" applyAlignment="0" applyProtection="0">
      <alignment vertical="center"/>
    </xf>
    <xf numFmtId="0" fontId="29" fillId="3" borderId="17" applyNumberFormat="0" applyAlignment="0" applyProtection="0">
      <alignment vertical="center"/>
    </xf>
    <xf numFmtId="0" fontId="30" fillId="4" borderId="18" applyNumberFormat="0" applyAlignment="0" applyProtection="0">
      <alignment vertical="center"/>
    </xf>
    <xf numFmtId="0" fontId="31" fillId="4" borderId="17" applyNumberFormat="0" applyAlignment="0" applyProtection="0">
      <alignment vertical="center"/>
    </xf>
    <xf numFmtId="0" fontId="32" fillId="5" borderId="19" applyNumberFormat="0" applyAlignment="0" applyProtection="0">
      <alignment vertical="center"/>
    </xf>
    <xf numFmtId="0" fontId="33" fillId="0" borderId="20" applyNumberFormat="0" applyFill="0" applyAlignment="0" applyProtection="0">
      <alignment vertical="center"/>
    </xf>
    <xf numFmtId="0" fontId="34" fillId="0" borderId="21" applyNumberFormat="0" applyFill="0" applyAlignment="0" applyProtection="0">
      <alignment vertical="center"/>
    </xf>
    <xf numFmtId="0" fontId="35" fillId="6" borderId="0" applyNumberFormat="0" applyBorder="0" applyAlignment="0" applyProtection="0">
      <alignment vertical="center"/>
    </xf>
    <xf numFmtId="0" fontId="36" fillId="7" borderId="0" applyNumberFormat="0" applyBorder="0" applyAlignment="0" applyProtection="0">
      <alignment vertical="center"/>
    </xf>
    <xf numFmtId="0" fontId="37" fillId="8" borderId="0" applyNumberFormat="0" applyBorder="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39" fillId="11" borderId="0" applyNumberFormat="0" applyBorder="0" applyAlignment="0" applyProtection="0">
      <alignment vertical="center"/>
    </xf>
    <xf numFmtId="0" fontId="38" fillId="12" borderId="0" applyNumberFormat="0" applyBorder="0" applyAlignment="0" applyProtection="0">
      <alignment vertical="center"/>
    </xf>
    <xf numFmtId="0" fontId="38" fillId="13" borderId="0" applyNumberFormat="0" applyBorder="0" applyAlignment="0" applyProtection="0">
      <alignment vertical="center"/>
    </xf>
    <xf numFmtId="0" fontId="39" fillId="14" borderId="0" applyNumberFormat="0" applyBorder="0" applyAlignment="0" applyProtection="0">
      <alignment vertical="center"/>
    </xf>
    <xf numFmtId="0" fontId="39" fillId="15" borderId="0" applyNumberFormat="0" applyBorder="0" applyAlignment="0" applyProtection="0">
      <alignment vertical="center"/>
    </xf>
    <xf numFmtId="0" fontId="38" fillId="16" borderId="0" applyNumberFormat="0" applyBorder="0" applyAlignment="0" applyProtection="0">
      <alignment vertical="center"/>
    </xf>
    <xf numFmtId="0" fontId="38" fillId="17" borderId="0" applyNumberFormat="0" applyBorder="0" applyAlignment="0" applyProtection="0">
      <alignment vertical="center"/>
    </xf>
    <xf numFmtId="0" fontId="39" fillId="18" borderId="0" applyNumberFormat="0" applyBorder="0" applyAlignment="0" applyProtection="0">
      <alignment vertical="center"/>
    </xf>
    <xf numFmtId="0" fontId="39" fillId="19" borderId="0" applyNumberFormat="0" applyBorder="0" applyAlignment="0" applyProtection="0">
      <alignment vertical="center"/>
    </xf>
    <xf numFmtId="0" fontId="38" fillId="20" borderId="0" applyNumberFormat="0" applyBorder="0" applyAlignment="0" applyProtection="0">
      <alignment vertical="center"/>
    </xf>
    <xf numFmtId="0" fontId="38" fillId="21" borderId="0" applyNumberFormat="0" applyBorder="0" applyAlignment="0" applyProtection="0">
      <alignment vertical="center"/>
    </xf>
    <xf numFmtId="0" fontId="39" fillId="22" borderId="0" applyNumberFormat="0" applyBorder="0" applyAlignment="0" applyProtection="0">
      <alignment vertical="center"/>
    </xf>
    <xf numFmtId="0" fontId="39" fillId="23" borderId="0" applyNumberFormat="0" applyBorder="0" applyAlignment="0" applyProtection="0">
      <alignment vertical="center"/>
    </xf>
    <xf numFmtId="0" fontId="38" fillId="24" borderId="0" applyNumberFormat="0" applyBorder="0" applyAlignment="0" applyProtection="0">
      <alignment vertical="center"/>
    </xf>
    <xf numFmtId="0" fontId="38" fillId="25" borderId="0" applyNumberFormat="0" applyBorder="0" applyAlignment="0" applyProtection="0">
      <alignment vertical="center"/>
    </xf>
    <xf numFmtId="0" fontId="39" fillId="26" borderId="0" applyNumberFormat="0" applyBorder="0" applyAlignment="0" applyProtection="0">
      <alignment vertical="center"/>
    </xf>
    <xf numFmtId="0" fontId="39" fillId="27" borderId="0" applyNumberFormat="0" applyBorder="0" applyAlignment="0" applyProtection="0">
      <alignment vertical="center"/>
    </xf>
    <xf numFmtId="0" fontId="38" fillId="28" borderId="0" applyNumberFormat="0" applyBorder="0" applyAlignment="0" applyProtection="0">
      <alignment vertical="center"/>
    </xf>
    <xf numFmtId="0" fontId="38" fillId="29" borderId="0" applyNumberFormat="0" applyBorder="0" applyAlignment="0" applyProtection="0">
      <alignment vertical="center"/>
    </xf>
    <xf numFmtId="0" fontId="39" fillId="30" borderId="0" applyNumberFormat="0" applyBorder="0" applyAlignment="0" applyProtection="0">
      <alignment vertical="center"/>
    </xf>
    <xf numFmtId="0" fontId="39" fillId="31" borderId="0" applyNumberFormat="0" applyBorder="0" applyAlignment="0" applyProtection="0">
      <alignment vertical="center"/>
    </xf>
    <xf numFmtId="0" fontId="38" fillId="32" borderId="0" applyNumberFormat="0" applyBorder="0" applyAlignment="0" applyProtection="0">
      <alignment vertical="center"/>
    </xf>
    <xf numFmtId="176" fontId="7" fillId="0" borderId="7">
      <alignment horizontal="right" vertical="center"/>
    </xf>
    <xf numFmtId="177" fontId="7" fillId="0" borderId="7">
      <alignment horizontal="right" vertical="center"/>
    </xf>
    <xf numFmtId="178" fontId="7" fillId="0" borderId="7">
      <alignment horizontal="right" vertical="center"/>
    </xf>
    <xf numFmtId="179" fontId="7" fillId="0" borderId="7">
      <alignment horizontal="right" vertical="center"/>
    </xf>
    <xf numFmtId="179" fontId="7" fillId="0" borderId="7">
      <alignment horizontal="right" vertical="center"/>
    </xf>
    <xf numFmtId="10" fontId="7" fillId="0" borderId="7">
      <alignment horizontal="right" vertical="center"/>
    </xf>
    <xf numFmtId="49" fontId="7" fillId="0" borderId="7">
      <alignment horizontal="left" vertical="center" wrapText="1"/>
    </xf>
    <xf numFmtId="180" fontId="7" fillId="0" borderId="7">
      <alignment horizontal="right" vertical="center"/>
    </xf>
  </cellStyleXfs>
  <cellXfs count="173">
    <xf numFmtId="0" fontId="0" fillId="0" borderId="0" xfId="0"/>
    <xf numFmtId="49" fontId="1" fillId="0" borderId="0" xfId="0" applyNumberFormat="1" applyFont="1"/>
    <xf numFmtId="0" fontId="1" fillId="0" borderId="0" xfId="0" applyFont="1" applyAlignment="1" applyProtection="1">
      <alignment horizontal="right" vertical="center"/>
      <protection locked="0"/>
    </xf>
    <xf numFmtId="0" fontId="2" fillId="0" borderId="0" xfId="0" applyFont="1" applyAlignment="1">
      <alignment horizontal="center" vertical="center"/>
    </xf>
    <xf numFmtId="0" fontId="3" fillId="0" borderId="0" xfId="0" applyFont="1" applyAlignment="1" applyProtection="1">
      <alignment horizontal="left" vertical="center"/>
      <protection locked="0"/>
    </xf>
    <xf numFmtId="0" fontId="4" fillId="0" borderId="0" xfId="0" applyFont="1" applyAlignment="1">
      <alignment horizontal="left" vertical="center"/>
    </xf>
    <xf numFmtId="0" fontId="4" fillId="0" borderId="0" xfId="0" applyFont="1"/>
    <xf numFmtId="0" fontId="1" fillId="0" borderId="0" xfId="0" applyFont="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1" xfId="0" applyFont="1" applyBorder="1" applyAlignment="1">
      <alignment horizontal="center" vertical="center"/>
    </xf>
    <xf numFmtId="0" fontId="4" fillId="0" borderId="6" xfId="0" applyFont="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1" fillId="0" borderId="7" xfId="0" applyFont="1" applyBorder="1" applyAlignment="1">
      <alignment horizontal="center" vertical="center"/>
    </xf>
    <xf numFmtId="0" fontId="3" fillId="0" borderId="7" xfId="0" applyFont="1" applyBorder="1" applyAlignment="1" applyProtection="1">
      <alignment horizontal="left" vertical="center" wrapText="1"/>
      <protection locked="0"/>
    </xf>
    <xf numFmtId="0" fontId="3" fillId="0" borderId="7" xfId="0" applyFont="1" applyBorder="1" applyAlignment="1" applyProtection="1">
      <alignment horizontal="left" vertical="center"/>
      <protection locked="0"/>
    </xf>
    <xf numFmtId="179" fontId="5" fillId="0" borderId="7" xfId="53" applyFont="1">
      <alignment horizontal="right" vertical="center"/>
    </xf>
    <xf numFmtId="0" fontId="3" fillId="0" borderId="2" xfId="0" applyFont="1" applyBorder="1" applyAlignment="1" applyProtection="1">
      <alignment horizontal="center" vertical="center" wrapText="1"/>
      <protection locked="0"/>
    </xf>
    <xf numFmtId="0" fontId="3" fillId="0" borderId="3" xfId="0" applyFont="1" applyBorder="1" applyAlignment="1" applyProtection="1">
      <alignment horizontal="left" vertical="center" wrapText="1"/>
      <protection locked="0"/>
    </xf>
    <xf numFmtId="0" fontId="3" fillId="0" borderId="4" xfId="0" applyFont="1" applyBorder="1" applyAlignment="1" applyProtection="1">
      <alignment horizontal="left" vertical="center" wrapText="1"/>
      <protection locked="0"/>
    </xf>
    <xf numFmtId="0" fontId="0" fillId="0" borderId="0" xfId="0" applyAlignment="1"/>
    <xf numFmtId="0" fontId="6" fillId="0" borderId="0" xfId="0" applyFont="1" applyAlignment="1">
      <alignment horizontal="center" vertical="center"/>
    </xf>
    <xf numFmtId="0" fontId="4" fillId="0" borderId="5" xfId="0" applyFont="1" applyBorder="1" applyAlignment="1">
      <alignment horizontal="center" vertical="center"/>
    </xf>
    <xf numFmtId="0" fontId="3" fillId="0" borderId="7" xfId="0" applyFont="1" applyBorder="1" applyAlignment="1">
      <alignment horizontal="left" vertical="center" wrapText="1"/>
    </xf>
    <xf numFmtId="0" fontId="1" fillId="0" borderId="2" xfId="0" applyFont="1" applyBorder="1" applyAlignment="1" applyProtection="1">
      <alignment horizontal="center" vertical="center" wrapText="1"/>
      <protection locked="0"/>
    </xf>
    <xf numFmtId="0" fontId="3" fillId="0" borderId="3" xfId="0" applyFont="1" applyBorder="1" applyAlignment="1">
      <alignment horizontal="left" vertical="center"/>
    </xf>
    <xf numFmtId="0" fontId="3" fillId="0" borderId="4" xfId="0" applyFont="1" applyBorder="1" applyAlignment="1">
      <alignment horizontal="left" vertical="center"/>
    </xf>
    <xf numFmtId="0" fontId="1" fillId="0" borderId="7" xfId="0" applyFont="1" applyBorder="1" applyAlignment="1" applyProtection="1">
      <alignment horizontal="center" vertical="center"/>
      <protection locked="0"/>
    </xf>
    <xf numFmtId="49" fontId="7" fillId="0" borderId="0" xfId="55" applyBorder="1">
      <alignment horizontal="left" vertical="center" wrapText="1"/>
    </xf>
    <xf numFmtId="49" fontId="7" fillId="0" borderId="0" xfId="55" applyBorder="1" applyAlignment="1">
      <alignment horizontal="right" vertical="center" wrapText="1"/>
    </xf>
    <xf numFmtId="49" fontId="8" fillId="0" borderId="0" xfId="55" applyFont="1" applyBorder="1" applyAlignment="1">
      <alignment horizontal="center" vertical="center" wrapText="1"/>
    </xf>
    <xf numFmtId="49" fontId="7" fillId="0" borderId="0" xfId="55" applyFont="1" applyBorder="1">
      <alignment horizontal="left" vertical="center" wrapText="1"/>
    </xf>
    <xf numFmtId="49" fontId="9" fillId="0" borderId="7" xfId="55" applyFont="1" applyAlignment="1">
      <alignment horizontal="center" vertical="center" wrapText="1"/>
    </xf>
    <xf numFmtId="49" fontId="10" fillId="0" borderId="7" xfId="55" applyFont="1" applyAlignment="1">
      <alignment horizontal="center" vertical="center" wrapText="1"/>
    </xf>
    <xf numFmtId="49" fontId="9" fillId="0" borderId="7" xfId="55" applyFont="1">
      <alignment horizontal="left" vertical="center" wrapText="1"/>
    </xf>
    <xf numFmtId="178" fontId="7" fillId="0" borderId="7" xfId="51">
      <alignment horizontal="right" vertical="center"/>
    </xf>
    <xf numFmtId="179" fontId="7" fillId="0" borderId="7" xfId="53">
      <alignment horizontal="right" vertical="center"/>
    </xf>
    <xf numFmtId="0" fontId="11" fillId="0" borderId="0" xfId="0" applyFont="1" applyAlignment="1">
      <alignment horizontal="center" vertical="center"/>
    </xf>
    <xf numFmtId="0" fontId="6" fillId="0" borderId="0" xfId="0" applyFont="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12" fillId="0" borderId="7" xfId="0" applyFont="1" applyBorder="1" applyAlignment="1">
      <alignment horizontal="left" vertical="center" wrapText="1"/>
    </xf>
    <xf numFmtId="0" fontId="12" fillId="0" borderId="7" xfId="0" applyFont="1" applyBorder="1" applyAlignment="1">
      <alignment vertical="center" wrapText="1"/>
    </xf>
    <xf numFmtId="0" fontId="12" fillId="0" borderId="7" xfId="0" applyFont="1" applyBorder="1" applyAlignment="1">
      <alignment horizontal="center" vertical="center" wrapText="1"/>
    </xf>
    <xf numFmtId="0" fontId="12" fillId="0" borderId="7" xfId="0" applyFont="1" applyBorder="1" applyAlignment="1" applyProtection="1">
      <alignment horizontal="center" vertical="center"/>
      <protection locked="0"/>
    </xf>
    <xf numFmtId="0" fontId="12" fillId="0" borderId="7" xfId="0" applyFont="1" applyBorder="1" applyAlignment="1" applyProtection="1">
      <alignment horizontal="left" vertical="center" wrapText="1"/>
      <protection locked="0"/>
    </xf>
    <xf numFmtId="0" fontId="3" fillId="0" borderId="0" xfId="0" applyFont="1" applyAlignment="1" applyProtection="1">
      <alignment horizontal="right" vertical="center"/>
      <protection locked="0"/>
    </xf>
    <xf numFmtId="0" fontId="1" fillId="0" borderId="0" xfId="0" applyFont="1" applyAlignment="1">
      <alignment horizontal="right" vertical="center"/>
    </xf>
    <xf numFmtId="0" fontId="11" fillId="0" borderId="0" xfId="0" applyFont="1" applyAlignment="1">
      <alignment horizontal="center" vertical="center" wrapText="1"/>
    </xf>
    <xf numFmtId="0" fontId="3" fillId="0" borderId="0" xfId="0" applyFont="1" applyAlignment="1">
      <alignment horizontal="left" vertical="center" wrapText="1"/>
    </xf>
    <xf numFmtId="0" fontId="4" fillId="0" borderId="0" xfId="0" applyFont="1" applyAlignment="1">
      <alignment wrapText="1"/>
    </xf>
    <xf numFmtId="0" fontId="1" fillId="0" borderId="0" xfId="0" applyFont="1" applyAlignment="1">
      <alignment horizontal="right" wrapText="1"/>
    </xf>
    <xf numFmtId="0" fontId="1" fillId="0" borderId="0" xfId="0" applyFont="1" applyAlignment="1">
      <alignment wrapText="1"/>
    </xf>
    <xf numFmtId="0" fontId="4" fillId="0" borderId="8" xfId="0" applyFont="1" applyBorder="1" applyAlignment="1">
      <alignment horizontal="center" vertical="center" wrapText="1"/>
    </xf>
    <xf numFmtId="0" fontId="4" fillId="0" borderId="7" xfId="0" applyFont="1" applyBorder="1" applyAlignment="1">
      <alignment horizontal="center" vertical="center"/>
    </xf>
    <xf numFmtId="0" fontId="3" fillId="0" borderId="0" xfId="0" applyFont="1" applyAlignment="1" applyProtection="1">
      <alignment horizontal="right"/>
      <protection locked="0"/>
    </xf>
    <xf numFmtId="0" fontId="3" fillId="0" borderId="0" xfId="0" applyFont="1" applyAlignment="1" applyProtection="1">
      <alignment vertical="top" wrapText="1"/>
      <protection locked="0"/>
    </xf>
    <xf numFmtId="0" fontId="6" fillId="0" borderId="0" xfId="0" applyFont="1" applyAlignment="1">
      <alignment horizontal="center" vertical="center" wrapText="1"/>
    </xf>
    <xf numFmtId="0" fontId="6" fillId="0" borderId="0" xfId="0" applyFont="1" applyAlignment="1" applyProtection="1">
      <alignment horizontal="center" vertical="center" wrapText="1"/>
      <protection locked="0"/>
    </xf>
    <xf numFmtId="0" fontId="4" fillId="0" borderId="9"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10" xfId="0" applyFont="1" applyBorder="1" applyAlignment="1">
      <alignment horizontal="center" vertical="center" wrapText="1"/>
    </xf>
    <xf numFmtId="0" fontId="4" fillId="0" borderId="10" xfId="0" applyFont="1" applyBorder="1" applyAlignment="1" applyProtection="1">
      <alignment horizontal="center" vertical="center" wrapText="1"/>
      <protection locked="0"/>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wrapText="1"/>
      <protection locked="0"/>
    </xf>
    <xf numFmtId="0" fontId="3" fillId="0" borderId="6" xfId="0" applyFont="1" applyBorder="1" applyAlignment="1">
      <alignment horizontal="left" vertical="center" wrapText="1"/>
    </xf>
    <xf numFmtId="0" fontId="3" fillId="0" borderId="11" xfId="0" applyFont="1" applyBorder="1" applyAlignment="1">
      <alignment horizontal="left" vertical="center" wrapText="1"/>
    </xf>
    <xf numFmtId="4" fontId="3" fillId="0" borderId="11" xfId="0" applyNumberFormat="1" applyFont="1" applyBorder="1" applyAlignment="1" applyProtection="1">
      <alignment horizontal="right" vertical="center"/>
      <protection locked="0"/>
    </xf>
    <xf numFmtId="0" fontId="3" fillId="0" borderId="12" xfId="0" applyFont="1" applyBorder="1" applyAlignment="1">
      <alignment horizontal="center" vertical="center"/>
    </xf>
    <xf numFmtId="0" fontId="3" fillId="0" borderId="13" xfId="0" applyFont="1" applyBorder="1" applyAlignment="1">
      <alignment horizontal="left" vertical="center"/>
    </xf>
    <xf numFmtId="0" fontId="3" fillId="0" borderId="11" xfId="0" applyFont="1" applyBorder="1" applyAlignment="1">
      <alignment horizontal="left" vertical="center"/>
    </xf>
    <xf numFmtId="0" fontId="3" fillId="0" borderId="0" xfId="0" applyFont="1" applyAlignment="1" applyProtection="1">
      <alignment horizontal="right" vertical="center" wrapText="1"/>
      <protection locked="0"/>
    </xf>
    <xf numFmtId="0" fontId="3" fillId="0" borderId="0" xfId="0" applyFont="1" applyAlignment="1">
      <alignment horizontal="right" vertical="center" wrapText="1"/>
    </xf>
    <xf numFmtId="0" fontId="3" fillId="0" borderId="0" xfId="0" applyFont="1" applyAlignment="1" applyProtection="1">
      <alignment horizontal="right" wrapText="1"/>
      <protection locked="0"/>
    </xf>
    <xf numFmtId="0" fontId="3" fillId="0" borderId="0" xfId="0" applyFont="1" applyAlignment="1">
      <alignment horizontal="right" wrapText="1"/>
    </xf>
    <xf numFmtId="0" fontId="4" fillId="0" borderId="3" xfId="0" applyFont="1" applyBorder="1" applyAlignment="1" applyProtection="1">
      <alignment horizontal="center" vertical="center"/>
      <protection locked="0"/>
    </xf>
    <xf numFmtId="0" fontId="4" fillId="0" borderId="4"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3" xfId="0" applyFont="1" applyBorder="1" applyAlignment="1" applyProtection="1">
      <alignment horizontal="center" vertical="center"/>
      <protection locked="0"/>
    </xf>
    <xf numFmtId="0" fontId="4" fillId="0" borderId="13"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4" fontId="3" fillId="0" borderId="7" xfId="0" applyNumberFormat="1" applyFont="1" applyBorder="1" applyAlignment="1" applyProtection="1">
      <alignment horizontal="right" vertical="center"/>
      <protection locked="0"/>
    </xf>
    <xf numFmtId="0" fontId="3" fillId="0" borderId="0" xfId="0" applyFont="1" applyAlignment="1">
      <alignment horizontal="left" vertical="center"/>
    </xf>
    <xf numFmtId="0" fontId="4" fillId="0" borderId="11" xfId="0" applyFont="1" applyBorder="1" applyAlignment="1">
      <alignment horizontal="center" vertical="center"/>
    </xf>
    <xf numFmtId="0" fontId="4" fillId="0" borderId="11" xfId="0" applyFont="1" applyBorder="1" applyAlignment="1" applyProtection="1">
      <alignment horizontal="center" vertical="center"/>
      <protection locked="0"/>
    </xf>
    <xf numFmtId="0" fontId="3" fillId="0" borderId="11" xfId="0" applyFont="1" applyBorder="1" applyAlignment="1">
      <alignment horizontal="right" vertical="center"/>
    </xf>
    <xf numFmtId="0" fontId="3" fillId="0" borderId="6" xfId="0" applyFont="1" applyBorder="1" applyAlignment="1">
      <alignment horizontal="left" vertical="center" wrapText="1" indent="1"/>
    </xf>
    <xf numFmtId="0" fontId="3" fillId="0" borderId="11" xfId="0" applyFont="1" applyBorder="1" applyAlignment="1">
      <alignment horizontal="center" vertical="center" wrapText="1"/>
    </xf>
    <xf numFmtId="178" fontId="5" fillId="0" borderId="7" xfId="51" applyFont="1" applyAlignment="1">
      <alignment horizontal="center" vertical="center"/>
    </xf>
    <xf numFmtId="0" fontId="3" fillId="0" borderId="0" xfId="0" applyFont="1" applyAlignment="1">
      <alignment horizontal="right" vertical="center"/>
    </xf>
    <xf numFmtId="0" fontId="3" fillId="0" borderId="0" xfId="0" applyFont="1" applyAlignment="1">
      <alignment horizontal="right"/>
    </xf>
    <xf numFmtId="0" fontId="3" fillId="0" borderId="0" xfId="0" applyFont="1" applyAlignment="1" applyProtection="1">
      <alignment horizontal="left" vertical="center" wrapText="1"/>
      <protection locked="0"/>
    </xf>
    <xf numFmtId="0" fontId="4" fillId="0" borderId="0" xfId="0" applyFont="1" applyAlignment="1">
      <alignment horizontal="left" vertical="center" wrapText="1"/>
    </xf>
    <xf numFmtId="0" fontId="1" fillId="0" borderId="0" xfId="0" applyFont="1" applyAlignment="1">
      <alignment horizontal="right"/>
    </xf>
    <xf numFmtId="0" fontId="1" fillId="0" borderId="7" xfId="0" applyFont="1" applyBorder="1" applyAlignment="1" applyProtection="1">
      <alignment horizontal="center" vertical="center" wrapText="1"/>
      <protection locked="0"/>
    </xf>
    <xf numFmtId="0" fontId="1" fillId="0" borderId="7" xfId="0" applyFont="1" applyBorder="1" applyAlignment="1">
      <alignment horizontal="center" vertical="center" wrapText="1"/>
    </xf>
    <xf numFmtId="0" fontId="12" fillId="0" borderId="7" xfId="0" applyFont="1" applyBorder="1" applyAlignment="1">
      <alignment horizontal="left" vertical="center" wrapText="1" indent="1"/>
    </xf>
    <xf numFmtId="0" fontId="5" fillId="0" borderId="0" xfId="0" applyFont="1" applyAlignment="1">
      <alignment horizontal="left" vertical="center"/>
    </xf>
    <xf numFmtId="49" fontId="5" fillId="0" borderId="7" xfId="55" applyFont="1">
      <alignment horizontal="left" vertical="center" wrapText="1"/>
    </xf>
    <xf numFmtId="49" fontId="5" fillId="0" borderId="7" xfId="0" applyNumberFormat="1" applyFont="1" applyBorder="1" applyAlignment="1">
      <alignment horizontal="left" vertical="center" wrapText="1"/>
    </xf>
    <xf numFmtId="0" fontId="13" fillId="0" borderId="7" xfId="0" applyFont="1" applyBorder="1" applyAlignment="1">
      <alignment horizontal="center" vertical="center"/>
    </xf>
    <xf numFmtId="0" fontId="13" fillId="0" borderId="1" xfId="0" applyFont="1" applyBorder="1" applyAlignment="1">
      <alignment horizontal="center" vertical="center" wrapText="1"/>
    </xf>
    <xf numFmtId="4" fontId="3" fillId="0" borderId="7" xfId="0" applyNumberFormat="1" applyFont="1" applyBorder="1" applyAlignment="1" applyProtection="1">
      <alignment horizontal="right" vertical="center" wrapText="1"/>
      <protection locked="0"/>
    </xf>
    <xf numFmtId="0" fontId="1" fillId="0" borderId="0" xfId="0" applyFont="1" applyAlignment="1">
      <alignment vertical="top"/>
    </xf>
    <xf numFmtId="0" fontId="14" fillId="0" borderId="7" xfId="0" applyFont="1" applyBorder="1" applyAlignment="1">
      <alignment horizontal="center"/>
    </xf>
    <xf numFmtId="49" fontId="5" fillId="0" borderId="7" xfId="55" applyFont="1" applyAlignment="1">
      <alignment horizontal="left" vertical="center" wrapText="1" indent="1"/>
    </xf>
    <xf numFmtId="0" fontId="13" fillId="0" borderId="7" xfId="0" applyFont="1" applyBorder="1" applyAlignment="1">
      <alignment horizontal="center" vertical="center" wrapText="1"/>
    </xf>
    <xf numFmtId="0" fontId="1" fillId="0" borderId="0" xfId="0" applyFont="1" applyAlignment="1">
      <alignment horizontal="center" wrapText="1"/>
    </xf>
    <xf numFmtId="0" fontId="15" fillId="0" borderId="0" xfId="0" applyFont="1" applyAlignment="1">
      <alignment horizontal="center" vertical="center" wrapText="1"/>
    </xf>
    <xf numFmtId="0" fontId="16" fillId="0" borderId="7" xfId="0" applyFont="1" applyBorder="1" applyAlignment="1">
      <alignment horizontal="center" vertical="center" wrapText="1"/>
    </xf>
    <xf numFmtId="0" fontId="16" fillId="0" borderId="2" xfId="0" applyFont="1" applyBorder="1" applyAlignment="1">
      <alignment horizontal="center" vertical="center" wrapText="1"/>
    </xf>
    <xf numFmtId="4" fontId="3" fillId="0" borderId="7" xfId="0" applyNumberFormat="1" applyFont="1" applyBorder="1" applyAlignment="1">
      <alignment horizontal="right" vertical="center"/>
    </xf>
    <xf numFmtId="4" fontId="3" fillId="0" borderId="2" xfId="0" applyNumberFormat="1" applyFont="1" applyBorder="1" applyAlignment="1">
      <alignment horizontal="right" vertical="center"/>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0" fontId="4" fillId="0" borderId="9" xfId="0" applyFont="1" applyBorder="1" applyAlignment="1">
      <alignment horizontal="center" vertical="center"/>
    </xf>
    <xf numFmtId="49" fontId="4" fillId="0" borderId="6" xfId="0" applyNumberFormat="1" applyFont="1" applyBorder="1" applyAlignment="1">
      <alignment horizontal="center" vertical="center"/>
    </xf>
    <xf numFmtId="49" fontId="4" fillId="0" borderId="11" xfId="0" applyNumberFormat="1" applyFont="1" applyBorder="1" applyAlignment="1">
      <alignment horizontal="center" vertical="center"/>
    </xf>
    <xf numFmtId="49" fontId="4" fillId="0" borderId="7" xfId="0" applyNumberFormat="1" applyFont="1" applyBorder="1" applyAlignment="1">
      <alignment horizontal="center" vertical="center"/>
    </xf>
    <xf numFmtId="0" fontId="3" fillId="0" borderId="7" xfId="0" applyFont="1" applyBorder="1" applyAlignment="1">
      <alignment horizontal="left" vertical="center" wrapText="1" indent="1"/>
    </xf>
    <xf numFmtId="0" fontId="3" fillId="0" borderId="7" xfId="0" applyFont="1" applyBorder="1" applyAlignment="1">
      <alignment horizontal="left" vertical="center" wrapText="1" indent="2"/>
    </xf>
    <xf numFmtId="0" fontId="1" fillId="0" borderId="2" xfId="0" applyFont="1" applyBorder="1" applyAlignment="1">
      <alignment horizontal="center" vertical="center"/>
    </xf>
    <xf numFmtId="0" fontId="1" fillId="0" borderId="4" xfId="0" applyFont="1" applyBorder="1" applyAlignment="1">
      <alignment horizontal="center" vertical="center"/>
    </xf>
    <xf numFmtId="0" fontId="17" fillId="0" borderId="0" xfId="0" applyFont="1" applyAlignment="1">
      <alignment horizontal="center" vertical="center"/>
    </xf>
    <xf numFmtId="0" fontId="18" fillId="0" borderId="0" xfId="0" applyFont="1" applyAlignment="1">
      <alignment horizontal="center" vertical="center"/>
    </xf>
    <xf numFmtId="0" fontId="4" fillId="0" borderId="1" xfId="0" applyFont="1" applyBorder="1" applyAlignment="1" applyProtection="1">
      <alignment horizontal="center" vertical="center"/>
      <protection locked="0"/>
    </xf>
    <xf numFmtId="0" fontId="19" fillId="0" borderId="7" xfId="0" applyFont="1" applyBorder="1" applyAlignment="1">
      <alignment vertical="center"/>
    </xf>
    <xf numFmtId="4" fontId="19" fillId="0" borderId="7" xfId="0" applyNumberFormat="1" applyFont="1" applyBorder="1" applyAlignment="1" applyProtection="1">
      <alignment horizontal="right" vertical="center"/>
      <protection locked="0"/>
    </xf>
    <xf numFmtId="49" fontId="19" fillId="0" borderId="7" xfId="55" applyFont="1">
      <alignment horizontal="left" vertical="center" wrapText="1"/>
    </xf>
    <xf numFmtId="0" fontId="5" fillId="0" borderId="7" xfId="0" applyFont="1" applyBorder="1" applyAlignment="1">
      <alignment vertical="center"/>
    </xf>
    <xf numFmtId="0" fontId="3" fillId="0" borderId="7" xfId="0" applyFont="1" applyBorder="1" applyAlignment="1">
      <alignment vertical="center"/>
    </xf>
    <xf numFmtId="4" fontId="19" fillId="0" borderId="7" xfId="0" applyNumberFormat="1" applyFont="1" applyBorder="1" applyAlignment="1">
      <alignment horizontal="right" vertical="center"/>
    </xf>
    <xf numFmtId="0" fontId="5" fillId="0" borderId="7" xfId="0" applyFont="1" applyBorder="1" applyAlignment="1">
      <alignment horizontal="left" vertical="center"/>
    </xf>
    <xf numFmtId="0" fontId="19" fillId="0" borderId="7" xfId="0" applyFont="1" applyBorder="1" applyAlignment="1">
      <alignment horizontal="center" vertical="center"/>
    </xf>
    <xf numFmtId="0" fontId="19" fillId="0" borderId="7" xfId="0" applyFont="1" applyBorder="1" applyAlignment="1" applyProtection="1">
      <alignment horizontal="center" vertical="center"/>
      <protection locked="0"/>
    </xf>
    <xf numFmtId="0" fontId="3" fillId="0" borderId="7" xfId="0" applyFont="1" applyBorder="1" applyAlignment="1">
      <alignment horizontal="left" vertical="center"/>
    </xf>
    <xf numFmtId="0" fontId="1" fillId="0" borderId="1" xfId="0" applyFont="1" applyBorder="1" applyAlignment="1">
      <alignment horizontal="center" vertical="center" wrapText="1"/>
    </xf>
    <xf numFmtId="0" fontId="11" fillId="0" borderId="0" xfId="0" applyFont="1" applyAlignment="1" applyProtection="1">
      <alignment horizontal="center" vertical="center"/>
      <protection locked="0"/>
    </xf>
    <xf numFmtId="0" fontId="1" fillId="0" borderId="1"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3" xfId="0" applyFont="1" applyBorder="1" applyAlignment="1">
      <alignment horizontal="center" vertical="center" wrapText="1"/>
    </xf>
    <xf numFmtId="0" fontId="1" fillId="0" borderId="5"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6" xfId="0" applyFont="1" applyBorder="1" applyAlignment="1">
      <alignment horizontal="center" vertical="center"/>
    </xf>
    <xf numFmtId="0" fontId="1" fillId="0" borderId="11" xfId="0" applyFont="1" applyBorder="1" applyAlignment="1">
      <alignment horizontal="center" vertical="center"/>
    </xf>
    <xf numFmtId="0" fontId="3" fillId="0" borderId="7" xfId="0" applyFont="1" applyBorder="1" applyAlignment="1" applyProtection="1">
      <alignment horizontal="center" vertical="center"/>
      <protection locked="0"/>
    </xf>
    <xf numFmtId="0" fontId="3" fillId="0" borderId="7" xfId="0" applyFont="1" applyBorder="1" applyAlignment="1" applyProtection="1">
      <alignment horizontal="right" vertical="center"/>
      <protection locked="0"/>
    </xf>
    <xf numFmtId="0" fontId="1" fillId="0" borderId="0" xfId="0" applyFont="1" applyProtection="1">
      <protection locked="0"/>
    </xf>
    <xf numFmtId="0" fontId="4" fillId="0" borderId="0" xfId="0" applyFont="1" applyProtection="1">
      <protection locked="0"/>
    </xf>
    <xf numFmtId="0" fontId="1" fillId="0" borderId="3" xfId="0" applyFont="1" applyBorder="1" applyAlignment="1" applyProtection="1">
      <alignment horizontal="center" vertical="center"/>
      <protection locked="0"/>
    </xf>
    <xf numFmtId="0" fontId="1" fillId="0" borderId="4"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13" xfId="0" applyFont="1" applyBorder="1" applyAlignment="1" applyProtection="1">
      <alignment horizontal="center" vertical="center"/>
      <protection locked="0"/>
    </xf>
    <xf numFmtId="0" fontId="1" fillId="0" borderId="11" xfId="0" applyFont="1" applyBorder="1" applyAlignment="1">
      <alignment horizontal="center" vertical="center" wrapText="1"/>
    </xf>
    <xf numFmtId="0" fontId="20" fillId="0" borderId="1" xfId="0" applyFont="1" applyBorder="1" applyAlignment="1">
      <alignment horizontal="center" vertical="center" wrapText="1"/>
    </xf>
    <xf numFmtId="0" fontId="1" fillId="0" borderId="11"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protection locked="0"/>
    </xf>
    <xf numFmtId="0" fontId="6" fillId="0" borderId="0" xfId="0" applyFont="1" applyAlignment="1">
      <alignment horizontal="center" vertical="top"/>
    </xf>
    <xf numFmtId="0" fontId="3" fillId="0" borderId="6" xfId="0" applyFont="1" applyBorder="1" applyAlignment="1">
      <alignment horizontal="left" vertical="center"/>
    </xf>
    <xf numFmtId="0" fontId="19" fillId="0" borderId="6" xfId="0" applyFont="1" applyBorder="1" applyAlignment="1">
      <alignment horizontal="center" vertical="center"/>
    </xf>
    <xf numFmtId="0" fontId="19" fillId="0" borderId="6" xfId="0" applyFont="1" applyBorder="1" applyAlignment="1">
      <alignment horizontal="left" vertical="center"/>
    </xf>
    <xf numFmtId="0" fontId="19" fillId="0" borderId="7" xfId="0" applyFont="1" applyBorder="1" applyAlignment="1">
      <alignment horizontal="left" vertical="center"/>
    </xf>
    <xf numFmtId="179" fontId="19" fillId="0" borderId="7" xfId="0" applyNumberFormat="1" applyFont="1" applyBorder="1" applyAlignment="1">
      <alignment horizontal="right" vertical="center"/>
    </xf>
    <xf numFmtId="0" fontId="5" fillId="0" borderId="6" xfId="0" applyFont="1" applyBorder="1" applyAlignment="1">
      <alignment horizontal="left" vertical="center"/>
    </xf>
    <xf numFmtId="0" fontId="19" fillId="0" borderId="6" xfId="0" applyFont="1" applyBorder="1" applyAlignment="1" applyProtection="1">
      <alignment horizontal="center" vertical="center"/>
      <protection locked="0"/>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Style" xfId="49"/>
    <cellStyle name="DateTimeStyle" xfId="50"/>
    <cellStyle name="IntegralNumberStyle" xfId="51"/>
    <cellStyle name="MoneyStyle" xfId="52"/>
    <cellStyle name="NumberStyle" xfId="53"/>
    <cellStyle name="PercentStyle" xfId="54"/>
    <cellStyle name="TextStyle" xfId="55"/>
    <cellStyle name="Time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CCE8C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21"/>
  <sheetViews>
    <sheetView showZeros="0" topLeftCell="A7" workbookViewId="0">
      <selection activeCell="A27" sqref="A27"/>
    </sheetView>
  </sheetViews>
  <sheetFormatPr defaultColWidth="8" defaultRowHeight="14.25" customHeight="1" outlineLevelCol="3"/>
  <cols>
    <col min="1" max="1" width="39.5555555555556" customWidth="1"/>
    <col min="2" max="2" width="46.3333333333333" customWidth="1"/>
    <col min="3" max="3" width="40.4444444444444" customWidth="1"/>
    <col min="4" max="4" width="50.2222222222222" customWidth="1"/>
  </cols>
  <sheetData>
    <row r="1" ht="12" customHeight="1" spans="4:4">
      <c r="D1" s="97" t="s">
        <v>0</v>
      </c>
    </row>
    <row r="2" ht="36" customHeight="1" spans="1:4">
      <c r="A2" s="43" t="s">
        <v>1</v>
      </c>
      <c r="B2" s="165"/>
      <c r="C2" s="165"/>
      <c r="D2" s="165"/>
    </row>
    <row r="3" ht="21" customHeight="1" spans="1:4">
      <c r="A3" s="89" t="str">
        <f>"单位名称："&amp;"云南省粮油科学研究院（云南省粮油产品质量监督检验测试中心）"</f>
        <v>单位名称：云南省粮油科学研究院（云南省粮油产品质量监督检验测试中心）</v>
      </c>
      <c r="B3" s="131"/>
      <c r="C3" s="131"/>
      <c r="D3" s="96" t="s">
        <v>2</v>
      </c>
    </row>
    <row r="4" ht="19.5" customHeight="1" spans="1:4">
      <c r="A4" s="10" t="s">
        <v>3</v>
      </c>
      <c r="B4" s="12"/>
      <c r="C4" s="10" t="s">
        <v>4</v>
      </c>
      <c r="D4" s="12"/>
    </row>
    <row r="5" ht="19.5" customHeight="1" spans="1:4">
      <c r="A5" s="15" t="s">
        <v>5</v>
      </c>
      <c r="B5" s="15" t="s">
        <v>6</v>
      </c>
      <c r="C5" s="15" t="s">
        <v>7</v>
      </c>
      <c r="D5" s="15" t="s">
        <v>6</v>
      </c>
    </row>
    <row r="6" ht="19.5" customHeight="1" spans="1:4">
      <c r="A6" s="18"/>
      <c r="B6" s="18"/>
      <c r="C6" s="18"/>
      <c r="D6" s="18"/>
    </row>
    <row r="7" ht="25.35" customHeight="1" spans="1:4">
      <c r="A7" s="142" t="s">
        <v>8</v>
      </c>
      <c r="B7" s="118">
        <v>7804806.17</v>
      </c>
      <c r="C7" s="105" t="str">
        <f>"一"&amp;"、"&amp;"一般公共服务支出"</f>
        <v>一、一般公共服务支出</v>
      </c>
      <c r="D7" s="118">
        <v>800000</v>
      </c>
    </row>
    <row r="8" ht="25.35" customHeight="1" spans="1:4">
      <c r="A8" s="142" t="s">
        <v>9</v>
      </c>
      <c r="B8" s="118"/>
      <c r="C8" s="105" t="str">
        <f>"二"&amp;"、"&amp;"科学技术支出"</f>
        <v>二、科学技术支出</v>
      </c>
      <c r="D8" s="118">
        <v>5102553.33</v>
      </c>
    </row>
    <row r="9" ht="25.35" customHeight="1" spans="1:4">
      <c r="A9" s="142" t="s">
        <v>10</v>
      </c>
      <c r="B9" s="118"/>
      <c r="C9" s="105" t="str">
        <f>"三"&amp;"、"&amp;"社会保障和就业支出"</f>
        <v>三、社会保障和就业支出</v>
      </c>
      <c r="D9" s="118">
        <v>693520.59</v>
      </c>
    </row>
    <row r="10" ht="25.35" customHeight="1" spans="1:4">
      <c r="A10" s="142" t="s">
        <v>11</v>
      </c>
      <c r="B10" s="88"/>
      <c r="C10" s="105" t="str">
        <f>"四"&amp;"、"&amp;"卫生健康支出"</f>
        <v>四、卫生健康支出</v>
      </c>
      <c r="D10" s="118">
        <v>765718.33</v>
      </c>
    </row>
    <row r="11" ht="25.35" customHeight="1" spans="1:4">
      <c r="A11" s="142" t="s">
        <v>12</v>
      </c>
      <c r="B11" s="118">
        <v>200000</v>
      </c>
      <c r="C11" s="105" t="str">
        <f>"五"&amp;"、"&amp;"住房保障支出"</f>
        <v>五、住房保障支出</v>
      </c>
      <c r="D11" s="118">
        <v>443013.92</v>
      </c>
    </row>
    <row r="12" ht="25.35" customHeight="1" spans="1:4">
      <c r="A12" s="142" t="s">
        <v>13</v>
      </c>
      <c r="B12" s="88"/>
      <c r="C12" s="105"/>
      <c r="D12" s="118"/>
    </row>
    <row r="13" ht="25.35" customHeight="1" spans="1:4">
      <c r="A13" s="142" t="s">
        <v>14</v>
      </c>
      <c r="B13" s="88"/>
      <c r="C13" s="105"/>
      <c r="D13" s="118"/>
    </row>
    <row r="14" ht="25.35" customHeight="1" spans="1:4">
      <c r="A14" s="142" t="s">
        <v>15</v>
      </c>
      <c r="B14" s="88"/>
      <c r="C14" s="105"/>
      <c r="D14" s="118"/>
    </row>
    <row r="15" ht="25.35" customHeight="1" spans="1:4">
      <c r="A15" s="166" t="s">
        <v>16</v>
      </c>
      <c r="B15" s="88"/>
      <c r="C15" s="105"/>
      <c r="D15" s="118"/>
    </row>
    <row r="16" ht="25.35" customHeight="1" spans="1:4">
      <c r="A16" s="166" t="s">
        <v>17</v>
      </c>
      <c r="B16" s="118">
        <v>200000</v>
      </c>
      <c r="C16" s="105"/>
      <c r="D16" s="118"/>
    </row>
    <row r="17" ht="25.35" customHeight="1" spans="1:4">
      <c r="A17" s="167" t="s">
        <v>18</v>
      </c>
      <c r="B17" s="138">
        <v>8004806.17</v>
      </c>
      <c r="C17" s="140" t="s">
        <v>19</v>
      </c>
      <c r="D17" s="138">
        <v>7804806.17</v>
      </c>
    </row>
    <row r="18" ht="25.35" customHeight="1" spans="1:4">
      <c r="A18" s="168" t="s">
        <v>20</v>
      </c>
      <c r="B18" s="138"/>
      <c r="C18" s="169" t="s">
        <v>21</v>
      </c>
      <c r="D18" s="170">
        <v>200000</v>
      </c>
    </row>
    <row r="19" ht="25.35" customHeight="1" spans="1:4">
      <c r="A19" s="171" t="s">
        <v>22</v>
      </c>
      <c r="B19" s="118"/>
      <c r="C19" s="139" t="s">
        <v>22</v>
      </c>
      <c r="D19" s="88"/>
    </row>
    <row r="20" ht="25.35" customHeight="1" spans="1:4">
      <c r="A20" s="171" t="s">
        <v>23</v>
      </c>
      <c r="B20" s="118"/>
      <c r="C20" s="139" t="s">
        <v>24</v>
      </c>
      <c r="D20" s="88">
        <v>200000</v>
      </c>
    </row>
    <row r="21" ht="25.35" customHeight="1" spans="1:4">
      <c r="A21" s="172" t="s">
        <v>25</v>
      </c>
      <c r="B21" s="138">
        <v>8004806.17</v>
      </c>
      <c r="C21" s="140" t="s">
        <v>26</v>
      </c>
      <c r="D21" s="134">
        <v>8004806.17</v>
      </c>
    </row>
  </sheetData>
  <mergeCells count="8">
    <mergeCell ref="A2:D2"/>
    <mergeCell ref="A3:B3"/>
    <mergeCell ref="A4:B4"/>
    <mergeCell ref="C4:D4"/>
    <mergeCell ref="A5:A6"/>
    <mergeCell ref="B5:B6"/>
    <mergeCell ref="C5:C6"/>
    <mergeCell ref="D5:D6"/>
  </mergeCells>
  <pageMargins left="0.7" right="0.7" top="0.75" bottom="0.75"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9"/>
  <sheetViews>
    <sheetView showZeros="0" workbookViewId="0">
      <selection activeCell="C9" sqref="C9"/>
    </sheetView>
  </sheetViews>
  <sheetFormatPr defaultColWidth="9.11111111111111" defaultRowHeight="14.25" customHeight="1" outlineLevelCol="5"/>
  <cols>
    <col min="1" max="1" width="29" customWidth="1"/>
    <col min="2" max="2" width="28.5555555555556" customWidth="1"/>
    <col min="3" max="3" width="31.5555555555556" customWidth="1"/>
    <col min="4" max="6" width="33.4444444444444" customWidth="1"/>
  </cols>
  <sheetData>
    <row r="1" ht="15.75" customHeight="1" spans="6:6">
      <c r="F1" s="53" t="s">
        <v>281</v>
      </c>
    </row>
    <row r="2" ht="28.5" customHeight="1" spans="1:6">
      <c r="A2" s="27" t="s">
        <v>282</v>
      </c>
      <c r="B2" s="27"/>
      <c r="C2" s="27"/>
      <c r="D2" s="27"/>
      <c r="E2" s="27"/>
      <c r="F2" s="27"/>
    </row>
    <row r="3" ht="15" customHeight="1" spans="1:6">
      <c r="A3" s="98" t="str">
        <f>"单位名称："&amp;"云南省粮油科学研究院（云南省粮油产品质量监督检验测试中心）"</f>
        <v>单位名称：云南省粮油科学研究院（云南省粮油产品质量监督检验测试中心）</v>
      </c>
      <c r="B3" s="99"/>
      <c r="C3" s="99"/>
      <c r="D3" s="56"/>
      <c r="E3" s="56"/>
      <c r="F3" s="100" t="s">
        <v>2</v>
      </c>
    </row>
    <row r="4" ht="18.75" customHeight="1" spans="1:6">
      <c r="A4" s="9" t="s">
        <v>133</v>
      </c>
      <c r="B4" s="9" t="s">
        <v>49</v>
      </c>
      <c r="C4" s="9" t="s">
        <v>50</v>
      </c>
      <c r="D4" s="15" t="s">
        <v>283</v>
      </c>
      <c r="E4" s="60"/>
      <c r="F4" s="60"/>
    </row>
    <row r="5" ht="30" customHeight="1" spans="1:6">
      <c r="A5" s="18"/>
      <c r="B5" s="18"/>
      <c r="C5" s="18"/>
      <c r="D5" s="15" t="s">
        <v>31</v>
      </c>
      <c r="E5" s="60" t="s">
        <v>58</v>
      </c>
      <c r="F5" s="60" t="s">
        <v>59</v>
      </c>
    </row>
    <row r="6" ht="16.5" customHeight="1" spans="1:6">
      <c r="A6" s="60">
        <v>1</v>
      </c>
      <c r="B6" s="60">
        <v>2</v>
      </c>
      <c r="C6" s="60">
        <v>3</v>
      </c>
      <c r="D6" s="60">
        <v>4</v>
      </c>
      <c r="E6" s="60">
        <v>5</v>
      </c>
      <c r="F6" s="60">
        <v>6</v>
      </c>
    </row>
    <row r="7" ht="20.25" customHeight="1" spans="1:6">
      <c r="A7" s="29"/>
      <c r="B7" s="29"/>
      <c r="C7" s="29"/>
      <c r="D7" s="22"/>
      <c r="E7" s="22"/>
      <c r="F7" s="22"/>
    </row>
    <row r="8" ht="17.25" customHeight="1" spans="1:6">
      <c r="A8" s="101" t="s">
        <v>99</v>
      </c>
      <c r="B8" s="102"/>
      <c r="C8" s="102" t="s">
        <v>99</v>
      </c>
      <c r="D8" s="22"/>
      <c r="E8" s="22"/>
      <c r="F8" s="22"/>
    </row>
    <row r="9" customHeight="1" spans="1:1">
      <c r="A9" t="s">
        <v>284</v>
      </c>
    </row>
  </sheetData>
  <mergeCells count="6">
    <mergeCell ref="A2:F2"/>
    <mergeCell ref="D4:F4"/>
    <mergeCell ref="A8:C8"/>
    <mergeCell ref="A4:A5"/>
    <mergeCell ref="B4:B5"/>
    <mergeCell ref="C4:C5"/>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Q15"/>
  <sheetViews>
    <sheetView showZeros="0" workbookViewId="0">
      <selection activeCell="A1" sqref="A1"/>
    </sheetView>
  </sheetViews>
  <sheetFormatPr defaultColWidth="9.11111111111111" defaultRowHeight="14.25" customHeight="1"/>
  <cols>
    <col min="1" max="1" width="39.1111111111111" customWidth="1"/>
    <col min="2" max="2" width="21.6666666666667" customWidth="1"/>
    <col min="3" max="3" width="35.3333333333333" customWidth="1"/>
    <col min="4" max="4" width="7.66666666666667" customWidth="1"/>
    <col min="5" max="5" width="10.3333333333333" customWidth="1"/>
    <col min="6" max="11" width="14.7777777777778" customWidth="1"/>
    <col min="12" max="16" width="12.5555555555556" customWidth="1"/>
    <col min="17" max="17" width="10.4444444444444" customWidth="1"/>
  </cols>
  <sheetData>
    <row r="1" ht="13.5" customHeight="1" spans="15:17">
      <c r="O1" s="52"/>
      <c r="P1" s="52"/>
      <c r="Q1" s="96" t="s">
        <v>285</v>
      </c>
    </row>
    <row r="2" ht="27.75" customHeight="1" spans="1:17">
      <c r="A2" s="54" t="s">
        <v>286</v>
      </c>
      <c r="B2" s="27"/>
      <c r="C2" s="27"/>
      <c r="D2" s="27"/>
      <c r="E2" s="27"/>
      <c r="F2" s="27"/>
      <c r="G2" s="27"/>
      <c r="H2" s="27"/>
      <c r="I2" s="27"/>
      <c r="J2" s="27"/>
      <c r="K2" s="44"/>
      <c r="L2" s="27"/>
      <c r="M2" s="27"/>
      <c r="N2" s="27"/>
      <c r="O2" s="44"/>
      <c r="P2" s="44"/>
      <c r="Q2" s="27"/>
    </row>
    <row r="3" ht="18.75" customHeight="1" spans="1:17">
      <c r="A3" s="89" t="str">
        <f>"单位名称："&amp;"云南省粮油科学研究院（云南省粮油产品质量监督检验测试中心）"</f>
        <v>单位名称：云南省粮油科学研究院（云南省粮油产品质量监督检验测试中心）</v>
      </c>
      <c r="B3" s="6"/>
      <c r="C3" s="6"/>
      <c r="D3" s="6"/>
      <c r="E3" s="6"/>
      <c r="F3" s="6"/>
      <c r="G3" s="6"/>
      <c r="H3" s="6"/>
      <c r="I3" s="6"/>
      <c r="J3" s="6"/>
      <c r="O3" s="61"/>
      <c r="P3" s="61"/>
      <c r="Q3" s="97" t="s">
        <v>124</v>
      </c>
    </row>
    <row r="4" ht="15.75" customHeight="1" spans="1:17">
      <c r="A4" s="9" t="s">
        <v>287</v>
      </c>
      <c r="B4" s="65" t="s">
        <v>288</v>
      </c>
      <c r="C4" s="65" t="s">
        <v>289</v>
      </c>
      <c r="D4" s="65" t="s">
        <v>290</v>
      </c>
      <c r="E4" s="65" t="s">
        <v>291</v>
      </c>
      <c r="F4" s="65" t="s">
        <v>292</v>
      </c>
      <c r="G4" s="66" t="s">
        <v>140</v>
      </c>
      <c r="H4" s="66"/>
      <c r="I4" s="66"/>
      <c r="J4" s="66"/>
      <c r="K4" s="67"/>
      <c r="L4" s="66"/>
      <c r="M4" s="66"/>
      <c r="N4" s="66"/>
      <c r="O4" s="82"/>
      <c r="P4" s="67"/>
      <c r="Q4" s="83"/>
    </row>
    <row r="5" ht="17.25" customHeight="1" spans="1:17">
      <c r="A5" s="14"/>
      <c r="B5" s="68"/>
      <c r="C5" s="68"/>
      <c r="D5" s="68"/>
      <c r="E5" s="68"/>
      <c r="F5" s="68"/>
      <c r="G5" s="68" t="s">
        <v>31</v>
      </c>
      <c r="H5" s="68" t="s">
        <v>34</v>
      </c>
      <c r="I5" s="68" t="s">
        <v>293</v>
      </c>
      <c r="J5" s="68" t="s">
        <v>294</v>
      </c>
      <c r="K5" s="69" t="s">
        <v>295</v>
      </c>
      <c r="L5" s="84" t="s">
        <v>296</v>
      </c>
      <c r="M5" s="84"/>
      <c r="N5" s="84"/>
      <c r="O5" s="85"/>
      <c r="P5" s="86"/>
      <c r="Q5" s="70"/>
    </row>
    <row r="6" ht="54" customHeight="1" spans="1:17">
      <c r="A6" s="17"/>
      <c r="B6" s="70"/>
      <c r="C6" s="70"/>
      <c r="D6" s="70"/>
      <c r="E6" s="70"/>
      <c r="F6" s="70"/>
      <c r="G6" s="70"/>
      <c r="H6" s="70" t="s">
        <v>33</v>
      </c>
      <c r="I6" s="70"/>
      <c r="J6" s="70"/>
      <c r="K6" s="71"/>
      <c r="L6" s="70" t="s">
        <v>33</v>
      </c>
      <c r="M6" s="70" t="s">
        <v>44</v>
      </c>
      <c r="N6" s="70" t="s">
        <v>147</v>
      </c>
      <c r="O6" s="87" t="s">
        <v>40</v>
      </c>
      <c r="P6" s="71" t="s">
        <v>41</v>
      </c>
      <c r="Q6" s="70" t="s">
        <v>42</v>
      </c>
    </row>
    <row r="7" ht="15" customHeight="1" spans="1:17">
      <c r="A7" s="18">
        <v>1</v>
      </c>
      <c r="B7" s="90">
        <v>2</v>
      </c>
      <c r="C7" s="90">
        <v>3</v>
      </c>
      <c r="D7" s="90">
        <v>4</v>
      </c>
      <c r="E7" s="90">
        <v>5</v>
      </c>
      <c r="F7" s="90">
        <v>6</v>
      </c>
      <c r="G7" s="91">
        <v>7</v>
      </c>
      <c r="H7" s="91">
        <v>8</v>
      </c>
      <c r="I7" s="91">
        <v>9</v>
      </c>
      <c r="J7" s="91">
        <v>10</v>
      </c>
      <c r="K7" s="91">
        <v>11</v>
      </c>
      <c r="L7" s="91">
        <v>12</v>
      </c>
      <c r="M7" s="91">
        <v>13</v>
      </c>
      <c r="N7" s="91">
        <v>14</v>
      </c>
      <c r="O7" s="91">
        <v>15</v>
      </c>
      <c r="P7" s="91">
        <v>16</v>
      </c>
      <c r="Q7" s="91">
        <v>17</v>
      </c>
    </row>
    <row r="8" ht="21" customHeight="1" spans="1:17">
      <c r="A8" s="72" t="s">
        <v>46</v>
      </c>
      <c r="B8" s="73"/>
      <c r="C8" s="73"/>
      <c r="D8" s="73"/>
      <c r="E8" s="92"/>
      <c r="F8" s="22">
        <v>115000</v>
      </c>
      <c r="G8" s="22">
        <v>150000</v>
      </c>
      <c r="H8" s="22">
        <v>150000</v>
      </c>
      <c r="I8" s="22"/>
      <c r="J8" s="22"/>
      <c r="K8" s="22"/>
      <c r="L8" s="22"/>
      <c r="M8" s="22"/>
      <c r="N8" s="22"/>
      <c r="O8" s="22"/>
      <c r="P8" s="22"/>
      <c r="Q8" s="22"/>
    </row>
    <row r="9" ht="21" customHeight="1" spans="1:17">
      <c r="A9" s="93" t="s">
        <v>171</v>
      </c>
      <c r="B9" s="73" t="s">
        <v>297</v>
      </c>
      <c r="C9" s="73" t="s">
        <v>298</v>
      </c>
      <c r="D9" s="94" t="s">
        <v>299</v>
      </c>
      <c r="E9" s="95">
        <v>4</v>
      </c>
      <c r="F9" s="22"/>
      <c r="G9" s="22">
        <v>8000</v>
      </c>
      <c r="H9" s="22">
        <v>8000</v>
      </c>
      <c r="I9" s="22"/>
      <c r="J9" s="22"/>
      <c r="K9" s="22"/>
      <c r="L9" s="22"/>
      <c r="M9" s="22"/>
      <c r="N9" s="22"/>
      <c r="O9" s="22"/>
      <c r="P9" s="22"/>
      <c r="Q9" s="22"/>
    </row>
    <row r="10" ht="21" customHeight="1" spans="1:17">
      <c r="A10" s="93" t="s">
        <v>171</v>
      </c>
      <c r="B10" s="73" t="s">
        <v>300</v>
      </c>
      <c r="C10" s="73" t="s">
        <v>301</v>
      </c>
      <c r="D10" s="94" t="s">
        <v>299</v>
      </c>
      <c r="E10" s="95">
        <v>3</v>
      </c>
      <c r="F10" s="22"/>
      <c r="G10" s="22">
        <v>21000</v>
      </c>
      <c r="H10" s="22">
        <v>21000</v>
      </c>
      <c r="I10" s="22"/>
      <c r="J10" s="22"/>
      <c r="K10" s="22"/>
      <c r="L10" s="22"/>
      <c r="M10" s="22"/>
      <c r="N10" s="22"/>
      <c r="O10" s="22"/>
      <c r="P10" s="22"/>
      <c r="Q10" s="22"/>
    </row>
    <row r="11" ht="21" customHeight="1" spans="1:17">
      <c r="A11" s="93" t="s">
        <v>171</v>
      </c>
      <c r="B11" s="73" t="s">
        <v>302</v>
      </c>
      <c r="C11" s="73" t="s">
        <v>303</v>
      </c>
      <c r="D11" s="94" t="s">
        <v>304</v>
      </c>
      <c r="E11" s="95">
        <v>2</v>
      </c>
      <c r="F11" s="22"/>
      <c r="G11" s="22">
        <v>6000</v>
      </c>
      <c r="H11" s="22">
        <v>6000</v>
      </c>
      <c r="I11" s="22"/>
      <c r="J11" s="22"/>
      <c r="K11" s="22"/>
      <c r="L11" s="22"/>
      <c r="M11" s="22"/>
      <c r="N11" s="22"/>
      <c r="O11" s="22"/>
      <c r="P11" s="22"/>
      <c r="Q11" s="22"/>
    </row>
    <row r="12" ht="21" customHeight="1" spans="1:17">
      <c r="A12" s="93" t="s">
        <v>180</v>
      </c>
      <c r="B12" s="73" t="s">
        <v>305</v>
      </c>
      <c r="C12" s="73" t="s">
        <v>306</v>
      </c>
      <c r="D12" s="94" t="s">
        <v>307</v>
      </c>
      <c r="E12" s="95">
        <v>1</v>
      </c>
      <c r="F12" s="22">
        <v>100000</v>
      </c>
      <c r="G12" s="22">
        <v>100000</v>
      </c>
      <c r="H12" s="22">
        <v>100000</v>
      </c>
      <c r="I12" s="22"/>
      <c r="J12" s="22"/>
      <c r="K12" s="22"/>
      <c r="L12" s="22"/>
      <c r="M12" s="22"/>
      <c r="N12" s="22"/>
      <c r="O12" s="22"/>
      <c r="P12" s="22"/>
      <c r="Q12" s="22"/>
    </row>
    <row r="13" ht="21" customHeight="1" spans="1:17">
      <c r="A13" s="93" t="s">
        <v>219</v>
      </c>
      <c r="B13" s="73" t="s">
        <v>308</v>
      </c>
      <c r="C13" s="73" t="s">
        <v>309</v>
      </c>
      <c r="D13" s="94" t="s">
        <v>250</v>
      </c>
      <c r="E13" s="95">
        <v>50</v>
      </c>
      <c r="F13" s="22">
        <v>7000</v>
      </c>
      <c r="G13" s="22">
        <v>7000</v>
      </c>
      <c r="H13" s="22">
        <v>7000</v>
      </c>
      <c r="I13" s="22"/>
      <c r="J13" s="22"/>
      <c r="K13" s="22"/>
      <c r="L13" s="22"/>
      <c r="M13" s="22"/>
      <c r="N13" s="22"/>
      <c r="O13" s="22"/>
      <c r="P13" s="22"/>
      <c r="Q13" s="22"/>
    </row>
    <row r="14" ht="21" customHeight="1" spans="1:17">
      <c r="A14" s="93" t="s">
        <v>219</v>
      </c>
      <c r="B14" s="73" t="s">
        <v>310</v>
      </c>
      <c r="C14" s="73" t="s">
        <v>311</v>
      </c>
      <c r="D14" s="94" t="s">
        <v>250</v>
      </c>
      <c r="E14" s="95">
        <v>10</v>
      </c>
      <c r="F14" s="22">
        <v>8000</v>
      </c>
      <c r="G14" s="22">
        <v>8000</v>
      </c>
      <c r="H14" s="22">
        <v>8000</v>
      </c>
      <c r="I14" s="22"/>
      <c r="J14" s="22"/>
      <c r="K14" s="22"/>
      <c r="L14" s="22"/>
      <c r="M14" s="22"/>
      <c r="N14" s="22"/>
      <c r="O14" s="22"/>
      <c r="P14" s="22"/>
      <c r="Q14" s="22"/>
    </row>
    <row r="15" ht="21" customHeight="1" spans="1:17">
      <c r="A15" s="75" t="s">
        <v>99</v>
      </c>
      <c r="B15" s="76"/>
      <c r="C15" s="76"/>
      <c r="D15" s="76"/>
      <c r="E15" s="92"/>
      <c r="F15" s="22">
        <v>115000</v>
      </c>
      <c r="G15" s="22">
        <v>150000</v>
      </c>
      <c r="H15" s="22">
        <v>150000</v>
      </c>
      <c r="I15" s="22"/>
      <c r="J15" s="22"/>
      <c r="K15" s="22"/>
      <c r="L15" s="22"/>
      <c r="M15" s="22"/>
      <c r="N15" s="22"/>
      <c r="O15" s="22"/>
      <c r="P15" s="22"/>
      <c r="Q15" s="22"/>
    </row>
  </sheetData>
  <mergeCells count="16">
    <mergeCell ref="A2:Q2"/>
    <mergeCell ref="A3:F3"/>
    <mergeCell ref="G4:Q4"/>
    <mergeCell ref="L5:Q5"/>
    <mergeCell ref="A15:E15"/>
    <mergeCell ref="A4:A6"/>
    <mergeCell ref="B4:B6"/>
    <mergeCell ref="C4:C6"/>
    <mergeCell ref="D4:D6"/>
    <mergeCell ref="E4:E6"/>
    <mergeCell ref="F4:F6"/>
    <mergeCell ref="G5:G6"/>
    <mergeCell ref="H5:H6"/>
    <mergeCell ref="I5:I6"/>
    <mergeCell ref="J5:J6"/>
    <mergeCell ref="K5:K6"/>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N11"/>
  <sheetViews>
    <sheetView showZeros="0" workbookViewId="0">
      <selection activeCell="C11" sqref="C11"/>
    </sheetView>
  </sheetViews>
  <sheetFormatPr defaultColWidth="9.11111111111111" defaultRowHeight="14.25" customHeight="1"/>
  <cols>
    <col min="1" max="1" width="31.4444444444444" customWidth="1"/>
    <col min="2" max="2" width="21.6666666666667" customWidth="1"/>
    <col min="3" max="3" width="26.6666666666667" customWidth="1"/>
    <col min="4" max="14" width="16.5555555555556" customWidth="1"/>
  </cols>
  <sheetData>
    <row r="1" ht="13.5" customHeight="1" spans="1:14">
      <c r="A1" s="58"/>
      <c r="B1" s="58"/>
      <c r="C1" s="58"/>
      <c r="D1" s="58"/>
      <c r="E1" s="58"/>
      <c r="F1" s="58"/>
      <c r="G1" s="58"/>
      <c r="H1" s="62"/>
      <c r="I1" s="58"/>
      <c r="J1" s="58"/>
      <c r="K1" s="58"/>
      <c r="L1" s="52"/>
      <c r="M1" s="78"/>
      <c r="N1" s="79" t="s">
        <v>312</v>
      </c>
    </row>
    <row r="2" ht="27.75" customHeight="1" spans="1:14">
      <c r="A2" s="54" t="s">
        <v>313</v>
      </c>
      <c r="B2" s="63"/>
      <c r="C2" s="63"/>
      <c r="D2" s="63"/>
      <c r="E2" s="63"/>
      <c r="F2" s="63"/>
      <c r="G2" s="63"/>
      <c r="H2" s="64"/>
      <c r="I2" s="63"/>
      <c r="J2" s="63"/>
      <c r="K2" s="63"/>
      <c r="L2" s="44"/>
      <c r="M2" s="64"/>
      <c r="N2" s="63"/>
    </row>
    <row r="3" ht="18.75" customHeight="1" spans="1:14">
      <c r="A3" s="55" t="str">
        <f>"单位名称："&amp;"云南省粮油科学研究院（云南省粮油产品质量监督检验测试中心）"</f>
        <v>单位名称：云南省粮油科学研究院（云南省粮油产品质量监督检验测试中心）</v>
      </c>
      <c r="B3" s="56"/>
      <c r="C3" s="56"/>
      <c r="D3" s="56"/>
      <c r="E3" s="56"/>
      <c r="F3" s="56"/>
      <c r="G3" s="56"/>
      <c r="H3" s="62"/>
      <c r="I3" s="58"/>
      <c r="J3" s="58"/>
      <c r="K3" s="58"/>
      <c r="L3" s="61"/>
      <c r="M3" s="80"/>
      <c r="N3" s="81" t="s">
        <v>124</v>
      </c>
    </row>
    <row r="4" ht="15.75" customHeight="1" spans="1:14">
      <c r="A4" s="9" t="s">
        <v>287</v>
      </c>
      <c r="B4" s="65" t="s">
        <v>314</v>
      </c>
      <c r="C4" s="65" t="s">
        <v>315</v>
      </c>
      <c r="D4" s="66" t="s">
        <v>140</v>
      </c>
      <c r="E4" s="66"/>
      <c r="F4" s="66"/>
      <c r="G4" s="66"/>
      <c r="H4" s="67"/>
      <c r="I4" s="66"/>
      <c r="J4" s="66"/>
      <c r="K4" s="66"/>
      <c r="L4" s="82"/>
      <c r="M4" s="67"/>
      <c r="N4" s="83"/>
    </row>
    <row r="5" ht="17.25" customHeight="1" spans="1:14">
      <c r="A5" s="14"/>
      <c r="B5" s="68"/>
      <c r="C5" s="68"/>
      <c r="D5" s="68" t="s">
        <v>31</v>
      </c>
      <c r="E5" s="68" t="s">
        <v>34</v>
      </c>
      <c r="F5" s="68" t="s">
        <v>293</v>
      </c>
      <c r="G5" s="68" t="s">
        <v>294</v>
      </c>
      <c r="H5" s="69" t="s">
        <v>295</v>
      </c>
      <c r="I5" s="84" t="s">
        <v>296</v>
      </c>
      <c r="J5" s="84"/>
      <c r="K5" s="84"/>
      <c r="L5" s="85"/>
      <c r="M5" s="86"/>
      <c r="N5" s="70"/>
    </row>
    <row r="6" ht="54" customHeight="1" spans="1:14">
      <c r="A6" s="17"/>
      <c r="B6" s="70"/>
      <c r="C6" s="70"/>
      <c r="D6" s="70"/>
      <c r="E6" s="70"/>
      <c r="F6" s="70"/>
      <c r="G6" s="70"/>
      <c r="H6" s="71"/>
      <c r="I6" s="70" t="s">
        <v>33</v>
      </c>
      <c r="J6" s="70" t="s">
        <v>44</v>
      </c>
      <c r="K6" s="70" t="s">
        <v>147</v>
      </c>
      <c r="L6" s="87" t="s">
        <v>40</v>
      </c>
      <c r="M6" s="71" t="s">
        <v>41</v>
      </c>
      <c r="N6" s="70" t="s">
        <v>42</v>
      </c>
    </row>
    <row r="7" ht="15" customHeight="1" spans="1:14">
      <c r="A7" s="17">
        <v>1</v>
      </c>
      <c r="B7" s="70">
        <v>2</v>
      </c>
      <c r="C7" s="70">
        <v>3</v>
      </c>
      <c r="D7" s="71">
        <v>4</v>
      </c>
      <c r="E7" s="71">
        <v>5</v>
      </c>
      <c r="F7" s="71">
        <v>6</v>
      </c>
      <c r="G7" s="71">
        <v>7</v>
      </c>
      <c r="H7" s="71">
        <v>8</v>
      </c>
      <c r="I7" s="71">
        <v>9</v>
      </c>
      <c r="J7" s="71">
        <v>10</v>
      </c>
      <c r="K7" s="71">
        <v>11</v>
      </c>
      <c r="L7" s="71">
        <v>12</v>
      </c>
      <c r="M7" s="71">
        <v>13</v>
      </c>
      <c r="N7" s="71">
        <v>14</v>
      </c>
    </row>
    <row r="8" ht="21" customHeight="1" spans="1:14">
      <c r="A8" s="72"/>
      <c r="B8" s="73"/>
      <c r="C8" s="73"/>
      <c r="D8" s="74"/>
      <c r="E8" s="74"/>
      <c r="F8" s="74"/>
      <c r="G8" s="74"/>
      <c r="H8" s="74"/>
      <c r="I8" s="74"/>
      <c r="J8" s="74"/>
      <c r="K8" s="74"/>
      <c r="L8" s="88"/>
      <c r="M8" s="74"/>
      <c r="N8" s="74"/>
    </row>
    <row r="9" ht="21" customHeight="1" spans="1:14">
      <c r="A9" s="72"/>
      <c r="B9" s="73"/>
      <c r="C9" s="73"/>
      <c r="D9" s="74"/>
      <c r="E9" s="74"/>
      <c r="F9" s="74"/>
      <c r="G9" s="74"/>
      <c r="H9" s="74"/>
      <c r="I9" s="74"/>
      <c r="J9" s="74"/>
      <c r="K9" s="74"/>
      <c r="L9" s="88"/>
      <c r="M9" s="74"/>
      <c r="N9" s="74"/>
    </row>
    <row r="10" ht="21" customHeight="1" spans="1:14">
      <c r="A10" s="75" t="s">
        <v>99</v>
      </c>
      <c r="B10" s="76"/>
      <c r="C10" s="77"/>
      <c r="D10" s="74"/>
      <c r="E10" s="74"/>
      <c r="F10" s="74"/>
      <c r="G10" s="74"/>
      <c r="H10" s="74"/>
      <c r="I10" s="74"/>
      <c r="J10" s="74"/>
      <c r="K10" s="74"/>
      <c r="L10" s="88"/>
      <c r="M10" s="74"/>
      <c r="N10" s="74"/>
    </row>
    <row r="11" customHeight="1" spans="1:1">
      <c r="A11" t="s">
        <v>284</v>
      </c>
    </row>
  </sheetData>
  <mergeCells count="13">
    <mergeCell ref="A2:N2"/>
    <mergeCell ref="A3:C3"/>
    <mergeCell ref="D4:N4"/>
    <mergeCell ref="I5:N5"/>
    <mergeCell ref="A10:C10"/>
    <mergeCell ref="A4:A6"/>
    <mergeCell ref="B4:B6"/>
    <mergeCell ref="C4:C6"/>
    <mergeCell ref="D5:D6"/>
    <mergeCell ref="E5:E6"/>
    <mergeCell ref="F5:F6"/>
    <mergeCell ref="G5:G6"/>
    <mergeCell ref="H5:H6"/>
  </mergeCells>
  <pageMargins left="0.7" right="0.7" top="0.75" bottom="0.75" header="0.3" footer="0.3"/>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9"/>
  <sheetViews>
    <sheetView showZeros="0" workbookViewId="0">
      <selection activeCell="C9" sqref="C9"/>
    </sheetView>
  </sheetViews>
  <sheetFormatPr defaultColWidth="9.11111111111111" defaultRowHeight="14.25" customHeight="1"/>
  <cols>
    <col min="1" max="1" width="42" customWidth="1"/>
    <col min="2" max="15" width="17.2222222222222" customWidth="1"/>
    <col min="16" max="23" width="17" customWidth="1"/>
  </cols>
  <sheetData>
    <row r="1" ht="13.5" customHeight="1" spans="4:23">
      <c r="D1" s="53"/>
      <c r="W1" s="52" t="s">
        <v>316</v>
      </c>
    </row>
    <row r="2" ht="27.75" customHeight="1" spans="1:23">
      <c r="A2" s="54" t="s">
        <v>317</v>
      </c>
      <c r="B2" s="27"/>
      <c r="C2" s="27"/>
      <c r="D2" s="27"/>
      <c r="E2" s="27"/>
      <c r="F2" s="27"/>
      <c r="G2" s="27"/>
      <c r="H2" s="27"/>
      <c r="I2" s="27"/>
      <c r="J2" s="27"/>
      <c r="K2" s="27"/>
      <c r="L2" s="27"/>
      <c r="M2" s="27"/>
      <c r="N2" s="27"/>
      <c r="O2" s="27"/>
      <c r="P2" s="27"/>
      <c r="Q2" s="27"/>
      <c r="R2" s="27"/>
      <c r="S2" s="27"/>
      <c r="T2" s="27"/>
      <c r="U2" s="27"/>
      <c r="V2" s="27"/>
      <c r="W2" s="27"/>
    </row>
    <row r="3" ht="18" customHeight="1" spans="1:23">
      <c r="A3" s="55" t="str">
        <f>"单位名称："&amp;"云南省粮油科学研究院（云南省粮油产品质量监督检验测试中心）"</f>
        <v>单位名称：云南省粮油科学研究院（云南省粮油产品质量监督检验测试中心）</v>
      </c>
      <c r="B3" s="56"/>
      <c r="C3" s="56"/>
      <c r="D3" s="57"/>
      <c r="E3" s="58"/>
      <c r="F3" s="58"/>
      <c r="G3" s="58"/>
      <c r="H3" s="58"/>
      <c r="I3" s="58"/>
      <c r="W3" s="61" t="s">
        <v>124</v>
      </c>
    </row>
    <row r="4" ht="19.5" customHeight="1" spans="1:23">
      <c r="A4" s="15" t="s">
        <v>318</v>
      </c>
      <c r="B4" s="10" t="s">
        <v>140</v>
      </c>
      <c r="C4" s="11"/>
      <c r="D4" s="11"/>
      <c r="E4" s="10" t="s">
        <v>319</v>
      </c>
      <c r="F4" s="11"/>
      <c r="G4" s="11"/>
      <c r="H4" s="11"/>
      <c r="I4" s="11"/>
      <c r="J4" s="11"/>
      <c r="K4" s="11"/>
      <c r="L4" s="11"/>
      <c r="M4" s="11"/>
      <c r="N4" s="11"/>
      <c r="O4" s="11"/>
      <c r="P4" s="11"/>
      <c r="Q4" s="11"/>
      <c r="R4" s="11"/>
      <c r="S4" s="11"/>
      <c r="T4" s="11"/>
      <c r="U4" s="11"/>
      <c r="V4" s="11"/>
      <c r="W4" s="11"/>
    </row>
    <row r="5" ht="40.5" customHeight="1" spans="1:23">
      <c r="A5" s="18"/>
      <c r="B5" s="28" t="s">
        <v>31</v>
      </c>
      <c r="C5" s="9" t="s">
        <v>34</v>
      </c>
      <c r="D5" s="59" t="s">
        <v>320</v>
      </c>
      <c r="E5" s="60" t="s">
        <v>321</v>
      </c>
      <c r="F5" s="60" t="s">
        <v>322</v>
      </c>
      <c r="G5" s="60" t="s">
        <v>323</v>
      </c>
      <c r="H5" s="60" t="s">
        <v>324</v>
      </c>
      <c r="I5" s="60" t="s">
        <v>325</v>
      </c>
      <c r="J5" s="60" t="s">
        <v>326</v>
      </c>
      <c r="K5" s="60" t="s">
        <v>327</v>
      </c>
      <c r="L5" s="60" t="s">
        <v>328</v>
      </c>
      <c r="M5" s="60" t="s">
        <v>329</v>
      </c>
      <c r="N5" s="60" t="s">
        <v>330</v>
      </c>
      <c r="O5" s="60" t="s">
        <v>331</v>
      </c>
      <c r="P5" s="60" t="s">
        <v>332</v>
      </c>
      <c r="Q5" s="60" t="s">
        <v>333</v>
      </c>
      <c r="R5" s="60" t="s">
        <v>334</v>
      </c>
      <c r="S5" s="60" t="s">
        <v>335</v>
      </c>
      <c r="T5" s="60" t="s">
        <v>336</v>
      </c>
      <c r="U5" s="60" t="s">
        <v>337</v>
      </c>
      <c r="V5" s="60" t="s">
        <v>338</v>
      </c>
      <c r="W5" s="60" t="s">
        <v>339</v>
      </c>
    </row>
    <row r="6" ht="19.5" customHeight="1" spans="1:23">
      <c r="A6" s="60">
        <v>1</v>
      </c>
      <c r="B6" s="60">
        <v>2</v>
      </c>
      <c r="C6" s="60">
        <v>3</v>
      </c>
      <c r="D6" s="10">
        <v>4</v>
      </c>
      <c r="E6" s="60">
        <v>5</v>
      </c>
      <c r="F6" s="60">
        <v>6</v>
      </c>
      <c r="G6" s="60">
        <v>7</v>
      </c>
      <c r="H6" s="10">
        <v>8</v>
      </c>
      <c r="I6" s="60">
        <v>9</v>
      </c>
      <c r="J6" s="60">
        <v>10</v>
      </c>
      <c r="K6" s="60">
        <v>11</v>
      </c>
      <c r="L6" s="10">
        <v>12</v>
      </c>
      <c r="M6" s="60">
        <v>13</v>
      </c>
      <c r="N6" s="60">
        <v>14</v>
      </c>
      <c r="O6" s="60">
        <v>15</v>
      </c>
      <c r="P6" s="10">
        <v>16</v>
      </c>
      <c r="Q6" s="60">
        <v>17</v>
      </c>
      <c r="R6" s="60">
        <v>18</v>
      </c>
      <c r="S6" s="60">
        <v>19</v>
      </c>
      <c r="T6" s="10">
        <v>20</v>
      </c>
      <c r="U6" s="10">
        <v>21</v>
      </c>
      <c r="V6" s="10">
        <v>22</v>
      </c>
      <c r="W6" s="60">
        <v>23</v>
      </c>
    </row>
    <row r="7" ht="28.35" customHeight="1" spans="1:23">
      <c r="A7" s="29"/>
      <c r="B7" s="22"/>
      <c r="C7" s="22"/>
      <c r="D7" s="22"/>
      <c r="E7" s="22"/>
      <c r="F7" s="22"/>
      <c r="G7" s="22"/>
      <c r="H7" s="22"/>
      <c r="I7" s="22"/>
      <c r="J7" s="22"/>
      <c r="K7" s="22"/>
      <c r="L7" s="22"/>
      <c r="M7" s="22"/>
      <c r="N7" s="22"/>
      <c r="O7" s="22"/>
      <c r="P7" s="22"/>
      <c r="Q7" s="22"/>
      <c r="R7" s="22"/>
      <c r="S7" s="22"/>
      <c r="T7" s="22"/>
      <c r="U7" s="22"/>
      <c r="V7" s="22"/>
      <c r="W7" s="22"/>
    </row>
    <row r="8" ht="29.85" customHeight="1" spans="1:23">
      <c r="A8" s="29"/>
      <c r="B8" s="22"/>
      <c r="C8" s="22"/>
      <c r="D8" s="22"/>
      <c r="E8" s="22"/>
      <c r="F8" s="22"/>
      <c r="G8" s="22"/>
      <c r="H8" s="22"/>
      <c r="I8" s="22"/>
      <c r="J8" s="22"/>
      <c r="K8" s="22"/>
      <c r="L8" s="22"/>
      <c r="M8" s="22"/>
      <c r="N8" s="22"/>
      <c r="O8" s="22"/>
      <c r="P8" s="22"/>
      <c r="Q8" s="22"/>
      <c r="R8" s="22"/>
      <c r="S8" s="22"/>
      <c r="T8" s="22"/>
      <c r="U8" s="22"/>
      <c r="V8" s="22"/>
      <c r="W8" s="22"/>
    </row>
    <row r="9" customHeight="1" spans="1:1">
      <c r="A9" t="s">
        <v>284</v>
      </c>
    </row>
  </sheetData>
  <mergeCells count="5">
    <mergeCell ref="A2:W2"/>
    <mergeCell ref="A3:I3"/>
    <mergeCell ref="B4:D4"/>
    <mergeCell ref="E4:W4"/>
    <mergeCell ref="A4:A5"/>
  </mergeCells>
  <pageMargins left="0.7" right="0.7" top="0.75" bottom="0.75" header="0.3" footer="0.3"/>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8"/>
  <sheetViews>
    <sheetView showZeros="0" workbookViewId="0">
      <selection activeCell="C8" sqref="C8"/>
    </sheetView>
  </sheetViews>
  <sheetFormatPr defaultColWidth="9.11111111111111" defaultRowHeight="12" customHeight="1" outlineLevelRow="7"/>
  <cols>
    <col min="1" max="1" width="34.3333333333333" customWidth="1"/>
    <col min="2" max="2" width="29" customWidth="1"/>
    <col min="3" max="3" width="16.3333333333333" customWidth="1"/>
    <col min="4" max="4" width="15.5555555555556" customWidth="1"/>
    <col min="5" max="5" width="23.5555555555556" customWidth="1"/>
    <col min="6" max="6" width="11.3333333333333" customWidth="1"/>
    <col min="7" max="7" width="14.8888888888889" customWidth="1"/>
    <col min="8" max="8" width="10.8888888888889" customWidth="1"/>
    <col min="9" max="9" width="13.4444444444444" customWidth="1"/>
    <col min="10" max="10" width="32" customWidth="1"/>
  </cols>
  <sheetData>
    <row r="1" customHeight="1" spans="10:10">
      <c r="J1" s="52" t="s">
        <v>340</v>
      </c>
    </row>
    <row r="2" ht="28.5" customHeight="1" spans="1:10">
      <c r="A2" s="43" t="s">
        <v>341</v>
      </c>
      <c r="B2" s="27"/>
      <c r="C2" s="27"/>
      <c r="D2" s="27"/>
      <c r="E2" s="27"/>
      <c r="F2" s="44"/>
      <c r="G2" s="27"/>
      <c r="H2" s="44"/>
      <c r="I2" s="44"/>
      <c r="J2" s="27"/>
    </row>
    <row r="3" ht="17.25" customHeight="1" spans="1:1">
      <c r="A3" s="4" t="str">
        <f>"单位名称："&amp;"云南省粮油科学研究院（云南省粮油产品质量监督检验测试中心）"</f>
        <v>单位名称：云南省粮油科学研究院（云南省粮油产品质量监督检验测试中心）</v>
      </c>
    </row>
    <row r="4" ht="44.25" customHeight="1" spans="1:10">
      <c r="A4" s="45" t="s">
        <v>230</v>
      </c>
      <c r="B4" s="45" t="s">
        <v>231</v>
      </c>
      <c r="C4" s="45" t="s">
        <v>232</v>
      </c>
      <c r="D4" s="45" t="s">
        <v>233</v>
      </c>
      <c r="E4" s="45" t="s">
        <v>234</v>
      </c>
      <c r="F4" s="46" t="s">
        <v>235</v>
      </c>
      <c r="G4" s="45" t="s">
        <v>236</v>
      </c>
      <c r="H4" s="46" t="s">
        <v>237</v>
      </c>
      <c r="I4" s="46" t="s">
        <v>238</v>
      </c>
      <c r="J4" s="45" t="s">
        <v>239</v>
      </c>
    </row>
    <row r="5" ht="14.25" customHeight="1" spans="1:10">
      <c r="A5" s="45">
        <v>1</v>
      </c>
      <c r="B5" s="45">
        <v>2</v>
      </c>
      <c r="C5" s="45">
        <v>3</v>
      </c>
      <c r="D5" s="45">
        <v>4</v>
      </c>
      <c r="E5" s="45">
        <v>5</v>
      </c>
      <c r="F5" s="46">
        <v>6</v>
      </c>
      <c r="G5" s="45">
        <v>7</v>
      </c>
      <c r="H5" s="46">
        <v>8</v>
      </c>
      <c r="I5" s="46">
        <v>9</v>
      </c>
      <c r="J5" s="45">
        <v>10</v>
      </c>
    </row>
    <row r="6" ht="42" customHeight="1" spans="1:10">
      <c r="A6" s="47"/>
      <c r="B6" s="48"/>
      <c r="C6" s="48"/>
      <c r="D6" s="48"/>
      <c r="E6" s="49"/>
      <c r="F6" s="50"/>
      <c r="G6" s="49"/>
      <c r="H6" s="50"/>
      <c r="I6" s="50"/>
      <c r="J6" s="49"/>
    </row>
    <row r="7" ht="42" customHeight="1" spans="1:10">
      <c r="A7" s="47"/>
      <c r="B7" s="51"/>
      <c r="C7" s="51"/>
      <c r="D7" s="51"/>
      <c r="E7" s="47"/>
      <c r="F7" s="51"/>
      <c r="G7" s="47"/>
      <c r="H7" s="51"/>
      <c r="I7" s="51"/>
      <c r="J7" s="47"/>
    </row>
    <row r="8" customHeight="1" spans="1:1">
      <c r="A8" t="s">
        <v>284</v>
      </c>
    </row>
  </sheetData>
  <mergeCells count="2">
    <mergeCell ref="A2:J2"/>
    <mergeCell ref="A3:H3"/>
  </mergeCells>
  <pageMargins left="0.7" right="0.7" top="0.75" bottom="0.75" header="0.3" footer="0.3"/>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H15"/>
  <sheetViews>
    <sheetView showZeros="0" workbookViewId="0">
      <selection activeCell="A1" sqref="A1"/>
    </sheetView>
  </sheetViews>
  <sheetFormatPr defaultColWidth="8.88888888888889" defaultRowHeight="15" customHeight="1" outlineLevelCol="7"/>
  <cols>
    <col min="1" max="1" width="36" customWidth="1"/>
    <col min="2" max="2" width="19.7777777777778" customWidth="1"/>
    <col min="3" max="3" width="33.3333333333333" customWidth="1"/>
    <col min="4" max="4" width="34.7777777777778" customWidth="1"/>
    <col min="5" max="5" width="14.4444444444444" customWidth="1"/>
    <col min="6" max="6" width="17.2222222222222" customWidth="1"/>
    <col min="7" max="7" width="17.3333333333333" customWidth="1"/>
    <col min="8" max="8" width="28.3333333333333" customWidth="1"/>
  </cols>
  <sheetData>
    <row r="1" ht="18.75" customHeight="1" spans="1:8">
      <c r="A1" s="34"/>
      <c r="B1" s="34"/>
      <c r="C1" s="34"/>
      <c r="D1" s="34"/>
      <c r="E1" s="34"/>
      <c r="F1" s="34"/>
      <c r="G1" s="34"/>
      <c r="H1" s="35" t="s">
        <v>342</v>
      </c>
    </row>
    <row r="2" ht="30.6" customHeight="1" spans="1:8">
      <c r="A2" s="36" t="s">
        <v>343</v>
      </c>
      <c r="B2" s="36"/>
      <c r="C2" s="36"/>
      <c r="D2" s="36"/>
      <c r="E2" s="36"/>
      <c r="F2" s="36"/>
      <c r="G2" s="36"/>
      <c r="H2" s="36"/>
    </row>
    <row r="3" ht="18.75" customHeight="1" spans="1:8">
      <c r="A3" s="37" t="str">
        <f>"单位名称："&amp;"云南省粮油科学研究院（云南省粮油产品质量监督检验测试中心）"</f>
        <v>单位名称：云南省粮油科学研究院（云南省粮油产品质量监督检验测试中心）</v>
      </c>
      <c r="B3" s="34"/>
      <c r="C3" s="34"/>
      <c r="D3" s="34"/>
      <c r="E3" s="34"/>
      <c r="F3" s="34"/>
      <c r="G3" s="34"/>
      <c r="H3" s="34"/>
    </row>
    <row r="4" ht="18.75" customHeight="1" spans="1:8">
      <c r="A4" s="38" t="s">
        <v>133</v>
      </c>
      <c r="B4" s="38" t="s">
        <v>344</v>
      </c>
      <c r="C4" s="38" t="s">
        <v>345</v>
      </c>
      <c r="D4" s="38" t="s">
        <v>346</v>
      </c>
      <c r="E4" s="38" t="s">
        <v>347</v>
      </c>
      <c r="F4" s="38" t="s">
        <v>348</v>
      </c>
      <c r="G4" s="38"/>
      <c r="H4" s="38"/>
    </row>
    <row r="5" ht="18.75" customHeight="1" spans="1:8">
      <c r="A5" s="38"/>
      <c r="B5" s="38"/>
      <c r="C5" s="38"/>
      <c r="D5" s="38"/>
      <c r="E5" s="38"/>
      <c r="F5" s="38" t="s">
        <v>291</v>
      </c>
      <c r="G5" s="38" t="s">
        <v>349</v>
      </c>
      <c r="H5" s="38" t="s">
        <v>350</v>
      </c>
    </row>
    <row r="6" ht="18.75" customHeight="1" spans="1:8">
      <c r="A6" s="39" t="s">
        <v>116</v>
      </c>
      <c r="B6" s="39" t="s">
        <v>117</v>
      </c>
      <c r="C6" s="39" t="s">
        <v>118</v>
      </c>
      <c r="D6" s="39" t="s">
        <v>119</v>
      </c>
      <c r="E6" s="39" t="s">
        <v>120</v>
      </c>
      <c r="F6" s="39" t="s">
        <v>121</v>
      </c>
      <c r="G6" s="39" t="s">
        <v>351</v>
      </c>
      <c r="H6" s="39" t="s">
        <v>352</v>
      </c>
    </row>
    <row r="7" ht="29.85" customHeight="1" spans="1:8">
      <c r="A7" s="40" t="s">
        <v>46</v>
      </c>
      <c r="B7" s="40" t="s">
        <v>353</v>
      </c>
      <c r="C7" s="40" t="s">
        <v>354</v>
      </c>
      <c r="D7" s="40" t="s">
        <v>355</v>
      </c>
      <c r="E7" s="38" t="s">
        <v>356</v>
      </c>
      <c r="F7" s="41">
        <v>1</v>
      </c>
      <c r="G7" s="42">
        <v>5000</v>
      </c>
      <c r="H7" s="42">
        <v>5000</v>
      </c>
    </row>
    <row r="8" ht="29.85" customHeight="1" spans="1:8">
      <c r="A8" s="40" t="s">
        <v>46</v>
      </c>
      <c r="B8" s="40" t="s">
        <v>353</v>
      </c>
      <c r="C8" s="40" t="s">
        <v>357</v>
      </c>
      <c r="D8" s="40" t="s">
        <v>358</v>
      </c>
      <c r="E8" s="38" t="s">
        <v>359</v>
      </c>
      <c r="F8" s="41">
        <v>3</v>
      </c>
      <c r="G8" s="42">
        <v>2000</v>
      </c>
      <c r="H8" s="42">
        <v>6000</v>
      </c>
    </row>
    <row r="9" ht="29.85" customHeight="1" spans="1:8">
      <c r="A9" s="40" t="s">
        <v>46</v>
      </c>
      <c r="B9" s="40" t="s">
        <v>353</v>
      </c>
      <c r="C9" s="40" t="s">
        <v>360</v>
      </c>
      <c r="D9" s="40" t="s">
        <v>361</v>
      </c>
      <c r="E9" s="38" t="s">
        <v>359</v>
      </c>
      <c r="F9" s="41">
        <v>15</v>
      </c>
      <c r="G9" s="42">
        <v>100000</v>
      </c>
      <c r="H9" s="42">
        <v>1500000</v>
      </c>
    </row>
    <row r="10" ht="29.85" customHeight="1" spans="1:8">
      <c r="A10" s="40" t="s">
        <v>46</v>
      </c>
      <c r="B10" s="40" t="s">
        <v>362</v>
      </c>
      <c r="C10" s="40" t="s">
        <v>309</v>
      </c>
      <c r="D10" s="40" t="s">
        <v>308</v>
      </c>
      <c r="E10" s="38" t="s">
        <v>250</v>
      </c>
      <c r="F10" s="41">
        <v>50</v>
      </c>
      <c r="G10" s="42">
        <v>140</v>
      </c>
      <c r="H10" s="42">
        <v>7000</v>
      </c>
    </row>
    <row r="11" ht="29.85" customHeight="1" spans="1:8">
      <c r="A11" s="40" t="s">
        <v>46</v>
      </c>
      <c r="B11" s="40" t="s">
        <v>362</v>
      </c>
      <c r="C11" s="40" t="s">
        <v>311</v>
      </c>
      <c r="D11" s="40" t="s">
        <v>310</v>
      </c>
      <c r="E11" s="38" t="s">
        <v>250</v>
      </c>
      <c r="F11" s="41">
        <v>10</v>
      </c>
      <c r="G11" s="42">
        <v>800</v>
      </c>
      <c r="H11" s="42">
        <v>8000</v>
      </c>
    </row>
    <row r="12" ht="29.85" customHeight="1" spans="1:8">
      <c r="A12" s="40" t="s">
        <v>46</v>
      </c>
      <c r="B12" s="40" t="s">
        <v>362</v>
      </c>
      <c r="C12" s="40" t="s">
        <v>363</v>
      </c>
      <c r="D12" s="40" t="s">
        <v>364</v>
      </c>
      <c r="E12" s="38" t="s">
        <v>356</v>
      </c>
      <c r="F12" s="41">
        <v>30</v>
      </c>
      <c r="G12" s="42">
        <v>10000</v>
      </c>
      <c r="H12" s="42">
        <v>300000</v>
      </c>
    </row>
    <row r="13" ht="29.85" customHeight="1" spans="1:8">
      <c r="A13" s="40" t="s">
        <v>46</v>
      </c>
      <c r="B13" s="40" t="s">
        <v>365</v>
      </c>
      <c r="C13" s="40" t="s">
        <v>366</v>
      </c>
      <c r="D13" s="40" t="s">
        <v>367</v>
      </c>
      <c r="E13" s="38" t="s">
        <v>356</v>
      </c>
      <c r="F13" s="41">
        <v>1</v>
      </c>
      <c r="G13" s="42">
        <v>10000</v>
      </c>
      <c r="H13" s="42">
        <v>10000</v>
      </c>
    </row>
    <row r="14" ht="29.85" customHeight="1" spans="1:8">
      <c r="A14" s="40" t="s">
        <v>46</v>
      </c>
      <c r="B14" s="40" t="s">
        <v>365</v>
      </c>
      <c r="C14" s="40" t="s">
        <v>366</v>
      </c>
      <c r="D14" s="40" t="s">
        <v>368</v>
      </c>
      <c r="E14" s="38" t="s">
        <v>356</v>
      </c>
      <c r="F14" s="41">
        <v>3</v>
      </c>
      <c r="G14" s="42">
        <v>2000</v>
      </c>
      <c r="H14" s="42">
        <v>6000</v>
      </c>
    </row>
    <row r="15" ht="20.1" customHeight="1" spans="1:8">
      <c r="A15" s="38" t="s">
        <v>31</v>
      </c>
      <c r="B15" s="38"/>
      <c r="C15" s="38"/>
      <c r="D15" s="38"/>
      <c r="E15" s="38"/>
      <c r="F15" s="41">
        <v>113</v>
      </c>
      <c r="G15" s="42"/>
      <c r="H15" s="42">
        <v>1842000</v>
      </c>
    </row>
  </sheetData>
  <mergeCells count="8">
    <mergeCell ref="A2:H2"/>
    <mergeCell ref="F4:H4"/>
    <mergeCell ref="A15:E15"/>
    <mergeCell ref="A4:A5"/>
    <mergeCell ref="B4:B5"/>
    <mergeCell ref="C4:C5"/>
    <mergeCell ref="D4:D5"/>
    <mergeCell ref="E4:E5"/>
  </mergeCells>
  <pageMargins left="0.7" right="0.7" top="0.75" bottom="0.75" header="0.3" footer="0.3"/>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K11"/>
  <sheetViews>
    <sheetView showZeros="0" workbookViewId="0">
      <selection activeCell="B17" sqref="B17"/>
    </sheetView>
  </sheetViews>
  <sheetFormatPr defaultColWidth="9.11111111111111" defaultRowHeight="14.25" customHeight="1"/>
  <cols>
    <col min="1" max="1" width="16.3333333333333" customWidth="1"/>
    <col min="2" max="2" width="29" customWidth="1"/>
    <col min="3" max="3" width="23.8888888888889" customWidth="1"/>
    <col min="4" max="7" width="19.5555555555556" customWidth="1"/>
    <col min="8" max="8" width="15.4444444444444" customWidth="1"/>
    <col min="9" max="11" width="19.5555555555556" customWidth="1"/>
  </cols>
  <sheetData>
    <row r="1" ht="13.5" customHeight="1" spans="4:11">
      <c r="D1" s="1"/>
      <c r="E1" s="1"/>
      <c r="F1" s="1"/>
      <c r="G1" s="1"/>
      <c r="K1" s="2" t="s">
        <v>369</v>
      </c>
    </row>
    <row r="2" ht="27.75" customHeight="1" spans="1:11">
      <c r="A2" s="27" t="s">
        <v>370</v>
      </c>
      <c r="B2" s="27"/>
      <c r="C2" s="27"/>
      <c r="D2" s="27"/>
      <c r="E2" s="27"/>
      <c r="F2" s="27"/>
      <c r="G2" s="27"/>
      <c r="H2" s="27"/>
      <c r="I2" s="27"/>
      <c r="J2" s="27"/>
      <c r="K2" s="27"/>
    </row>
    <row r="3" ht="13.5" customHeight="1" spans="1:11">
      <c r="A3" s="4" t="str">
        <f>"单位名称："&amp;"云南省粮油科学研究院（云南省粮油产品质量监督检验测试中心）"</f>
        <v>单位名称：云南省粮油科学研究院（云南省粮油产品质量监督检验测试中心）</v>
      </c>
      <c r="B3" s="5"/>
      <c r="C3" s="5"/>
      <c r="D3" s="5"/>
      <c r="E3" s="5"/>
      <c r="F3" s="5"/>
      <c r="G3" s="5"/>
      <c r="H3" s="6"/>
      <c r="I3" s="6"/>
      <c r="J3" s="6"/>
      <c r="K3" s="7" t="s">
        <v>124</v>
      </c>
    </row>
    <row r="4" ht="21.75" customHeight="1" spans="1:11">
      <c r="A4" s="8" t="s">
        <v>215</v>
      </c>
      <c r="B4" s="8" t="s">
        <v>135</v>
      </c>
      <c r="C4" s="8" t="s">
        <v>216</v>
      </c>
      <c r="D4" s="9" t="s">
        <v>136</v>
      </c>
      <c r="E4" s="9" t="s">
        <v>137</v>
      </c>
      <c r="F4" s="9" t="s">
        <v>138</v>
      </c>
      <c r="G4" s="9" t="s">
        <v>139</v>
      </c>
      <c r="H4" s="15" t="s">
        <v>31</v>
      </c>
      <c r="I4" s="10" t="s">
        <v>371</v>
      </c>
      <c r="J4" s="11"/>
      <c r="K4" s="12"/>
    </row>
    <row r="5" ht="21.75" customHeight="1" spans="1:11">
      <c r="A5" s="13"/>
      <c r="B5" s="13"/>
      <c r="C5" s="13"/>
      <c r="D5" s="14"/>
      <c r="E5" s="14"/>
      <c r="F5" s="14"/>
      <c r="G5" s="14"/>
      <c r="H5" s="28"/>
      <c r="I5" s="9" t="s">
        <v>34</v>
      </c>
      <c r="J5" s="9" t="s">
        <v>35</v>
      </c>
      <c r="K5" s="9" t="s">
        <v>36</v>
      </c>
    </row>
    <row r="6" ht="40.5" customHeight="1" spans="1:11">
      <c r="A6" s="16"/>
      <c r="B6" s="16"/>
      <c r="C6" s="16"/>
      <c r="D6" s="17"/>
      <c r="E6" s="17"/>
      <c r="F6" s="17"/>
      <c r="G6" s="17"/>
      <c r="H6" s="18"/>
      <c r="I6" s="17" t="s">
        <v>33</v>
      </c>
      <c r="J6" s="17"/>
      <c r="K6" s="17"/>
    </row>
    <row r="7" ht="15" customHeight="1" spans="1:11">
      <c r="A7" s="19">
        <v>1</v>
      </c>
      <c r="B7" s="19">
        <v>2</v>
      </c>
      <c r="C7" s="19">
        <v>3</v>
      </c>
      <c r="D7" s="19">
        <v>4</v>
      </c>
      <c r="E7" s="19">
        <v>5</v>
      </c>
      <c r="F7" s="19">
        <v>6</v>
      </c>
      <c r="G7" s="19">
        <v>7</v>
      </c>
      <c r="H7" s="19">
        <v>8</v>
      </c>
      <c r="I7" s="19">
        <v>9</v>
      </c>
      <c r="J7" s="33">
        <v>10</v>
      </c>
      <c r="K7" s="33">
        <v>11</v>
      </c>
    </row>
    <row r="8" ht="30.6" customHeight="1" spans="1:11">
      <c r="A8" s="29"/>
      <c r="B8" s="20"/>
      <c r="C8" s="29"/>
      <c r="D8" s="29"/>
      <c r="E8" s="29"/>
      <c r="F8" s="29"/>
      <c r="G8" s="29"/>
      <c r="H8" s="22"/>
      <c r="I8" s="22"/>
      <c r="J8" s="22"/>
      <c r="K8" s="22"/>
    </row>
    <row r="9" ht="30.6" customHeight="1" spans="1:11">
      <c r="A9" s="20"/>
      <c r="B9" s="20"/>
      <c r="C9" s="20"/>
      <c r="D9" s="20"/>
      <c r="E9" s="20"/>
      <c r="F9" s="20"/>
      <c r="G9" s="20"/>
      <c r="H9" s="22"/>
      <c r="I9" s="22"/>
      <c r="J9" s="22"/>
      <c r="K9" s="22"/>
    </row>
    <row r="10" ht="18.75" customHeight="1" spans="1:11">
      <c r="A10" s="30" t="s">
        <v>99</v>
      </c>
      <c r="B10" s="31"/>
      <c r="C10" s="31"/>
      <c r="D10" s="31"/>
      <c r="E10" s="31"/>
      <c r="F10" s="31"/>
      <c r="G10" s="32"/>
      <c r="H10" s="22"/>
      <c r="I10" s="22"/>
      <c r="J10" s="22"/>
      <c r="K10" s="22"/>
    </row>
    <row r="11" s="26" customFormat="1" customHeight="1" spans="1:1">
      <c r="A11" s="26" t="s">
        <v>284</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 right="0.7" top="0.75" bottom="0.75" header="0.3" footer="0.3"/>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10"/>
  <sheetViews>
    <sheetView showZeros="0" tabSelected="1" topLeftCell="A3" workbookViewId="0">
      <selection activeCell="A1" sqref="A1"/>
    </sheetView>
  </sheetViews>
  <sheetFormatPr defaultColWidth="9.11111111111111" defaultRowHeight="14.25" customHeight="1" outlineLevelCol="6"/>
  <cols>
    <col min="1" max="1" width="37.7777777777778" customWidth="1"/>
    <col min="2" max="2" width="28" customWidth="1"/>
    <col min="3" max="3" width="37.5555555555556" customWidth="1"/>
    <col min="4" max="4" width="17" customWidth="1"/>
    <col min="5" max="7" width="27" customWidth="1"/>
  </cols>
  <sheetData>
    <row r="1" ht="13.5" customHeight="1" spans="4:7">
      <c r="D1" s="1"/>
      <c r="G1" s="2" t="s">
        <v>372</v>
      </c>
    </row>
    <row r="2" ht="27.75" customHeight="1" spans="1:7">
      <c r="A2" s="3" t="s">
        <v>373</v>
      </c>
      <c r="B2" s="3"/>
      <c r="C2" s="3"/>
      <c r="D2" s="3"/>
      <c r="E2" s="3"/>
      <c r="F2" s="3"/>
      <c r="G2" s="3"/>
    </row>
    <row r="3" ht="13.5" customHeight="1" spans="1:7">
      <c r="A3" s="4" t="str">
        <f>"单位名称："&amp;"云南省粮油科学研究院（云南省粮油产品质量监督检验测试中心）"</f>
        <v>单位名称：云南省粮油科学研究院（云南省粮油产品质量监督检验测试中心）</v>
      </c>
      <c r="B3" s="5"/>
      <c r="C3" s="5"/>
      <c r="D3" s="5"/>
      <c r="E3" s="6"/>
      <c r="F3" s="6"/>
      <c r="G3" s="7" t="s">
        <v>124</v>
      </c>
    </row>
    <row r="4" ht="21.75" customHeight="1" spans="1:7">
      <c r="A4" s="8" t="s">
        <v>216</v>
      </c>
      <c r="B4" s="8" t="s">
        <v>215</v>
      </c>
      <c r="C4" s="8" t="s">
        <v>135</v>
      </c>
      <c r="D4" s="9" t="s">
        <v>374</v>
      </c>
      <c r="E4" s="10" t="s">
        <v>34</v>
      </c>
      <c r="F4" s="11"/>
      <c r="G4" s="12"/>
    </row>
    <row r="5" ht="21.75" customHeight="1" spans="1:7">
      <c r="A5" s="13"/>
      <c r="B5" s="13"/>
      <c r="C5" s="13"/>
      <c r="D5" s="14"/>
      <c r="E5" s="15" t="s">
        <v>375</v>
      </c>
      <c r="F5" s="9" t="s">
        <v>376</v>
      </c>
      <c r="G5" s="9" t="s">
        <v>377</v>
      </c>
    </row>
    <row r="6" ht="40.5" customHeight="1" spans="1:7">
      <c r="A6" s="16"/>
      <c r="B6" s="16"/>
      <c r="C6" s="16"/>
      <c r="D6" s="17"/>
      <c r="E6" s="18"/>
      <c r="F6" s="17" t="s">
        <v>33</v>
      </c>
      <c r="G6" s="17"/>
    </row>
    <row r="7" ht="15" customHeight="1" spans="1:7">
      <c r="A7" s="19">
        <v>1</v>
      </c>
      <c r="B7" s="19">
        <v>2</v>
      </c>
      <c r="C7" s="19">
        <v>3</v>
      </c>
      <c r="D7" s="19">
        <v>4</v>
      </c>
      <c r="E7" s="19">
        <v>5</v>
      </c>
      <c r="F7" s="19">
        <v>6</v>
      </c>
      <c r="G7" s="19">
        <v>7</v>
      </c>
    </row>
    <row r="8" ht="29.85" customHeight="1" spans="1:7">
      <c r="A8" s="20" t="s">
        <v>46</v>
      </c>
      <c r="B8" s="21"/>
      <c r="C8" s="21"/>
      <c r="D8" s="20"/>
      <c r="E8" s="22">
        <v>800000</v>
      </c>
      <c r="F8" s="22">
        <v>800000</v>
      </c>
      <c r="G8" s="22">
        <v>800000</v>
      </c>
    </row>
    <row r="9" ht="29.85" customHeight="1" spans="1:7">
      <c r="A9" s="20"/>
      <c r="B9" s="20" t="s">
        <v>378</v>
      </c>
      <c r="C9" s="20" t="s">
        <v>219</v>
      </c>
      <c r="D9" s="20" t="s">
        <v>379</v>
      </c>
      <c r="E9" s="22">
        <v>800000</v>
      </c>
      <c r="F9" s="22">
        <v>800000</v>
      </c>
      <c r="G9" s="22">
        <v>800000</v>
      </c>
    </row>
    <row r="10" ht="18.75" customHeight="1" spans="1:7">
      <c r="A10" s="23" t="s">
        <v>31</v>
      </c>
      <c r="B10" s="24" t="s">
        <v>380</v>
      </c>
      <c r="C10" s="24"/>
      <c r="D10" s="25"/>
      <c r="E10" s="22">
        <v>800000</v>
      </c>
      <c r="F10" s="22">
        <v>800000</v>
      </c>
      <c r="G10" s="22">
        <v>800000</v>
      </c>
    </row>
  </sheetData>
  <mergeCells count="11">
    <mergeCell ref="A2:G2"/>
    <mergeCell ref="A3:D3"/>
    <mergeCell ref="E4:G4"/>
    <mergeCell ref="A10:D10"/>
    <mergeCell ref="A4:A6"/>
    <mergeCell ref="B4:B6"/>
    <mergeCell ref="C4:C6"/>
    <mergeCell ref="D4:D6"/>
    <mergeCell ref="E5:E6"/>
    <mergeCell ref="F5:F6"/>
    <mergeCell ref="G5:G6"/>
  </mergeCell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S9"/>
  <sheetViews>
    <sheetView showZeros="0" workbookViewId="0">
      <selection activeCell="A1" sqref="A1"/>
    </sheetView>
  </sheetViews>
  <sheetFormatPr defaultColWidth="8" defaultRowHeight="14.25" customHeight="1"/>
  <cols>
    <col min="1" max="1" width="21.1111111111111" customWidth="1"/>
    <col min="2" max="2" width="35.3333333333333" customWidth="1"/>
    <col min="3" max="19" width="16.2222222222222" customWidth="1"/>
  </cols>
  <sheetData>
    <row r="1" ht="12" customHeight="1" spans="1:18">
      <c r="A1" s="22"/>
      <c r="J1" s="155"/>
      <c r="R1" s="2" t="s">
        <v>27</v>
      </c>
    </row>
    <row r="2" ht="36" customHeight="1" spans="1:19">
      <c r="A2" s="144" t="s">
        <v>28</v>
      </c>
      <c r="B2" s="27"/>
      <c r="C2" s="27"/>
      <c r="D2" s="27"/>
      <c r="E2" s="27"/>
      <c r="F2" s="27"/>
      <c r="G2" s="27"/>
      <c r="H2" s="27"/>
      <c r="I2" s="27"/>
      <c r="J2" s="44"/>
      <c r="K2" s="27"/>
      <c r="L2" s="27"/>
      <c r="M2" s="27"/>
      <c r="N2" s="27"/>
      <c r="O2" s="27"/>
      <c r="P2" s="27"/>
      <c r="Q2" s="27"/>
      <c r="R2" s="27"/>
      <c r="S2" s="27"/>
    </row>
    <row r="3" ht="20.25" customHeight="1" spans="1:19">
      <c r="A3" s="89" t="str">
        <f>"单位名称："&amp;"云南省粮油科学研究院（云南省粮油产品质量监督检验测试中心）"</f>
        <v>单位名称：云南省粮油科学研究院（云南省粮油产品质量监督检验测试中心）</v>
      </c>
      <c r="B3" s="6"/>
      <c r="C3" s="6"/>
      <c r="D3" s="6"/>
      <c r="E3" s="6"/>
      <c r="F3" s="6"/>
      <c r="G3" s="6"/>
      <c r="H3" s="6"/>
      <c r="I3" s="6"/>
      <c r="J3" s="156"/>
      <c r="K3" s="6"/>
      <c r="L3" s="6"/>
      <c r="M3" s="6"/>
      <c r="N3" s="7"/>
      <c r="O3" s="7"/>
      <c r="P3" s="7"/>
      <c r="Q3" s="7"/>
      <c r="R3" s="7" t="s">
        <v>2</v>
      </c>
      <c r="S3" s="7" t="s">
        <v>2</v>
      </c>
    </row>
    <row r="4" ht="18.75" customHeight="1" spans="1:19">
      <c r="A4" s="145" t="s">
        <v>29</v>
      </c>
      <c r="B4" s="146" t="s">
        <v>30</v>
      </c>
      <c r="C4" s="146" t="s">
        <v>31</v>
      </c>
      <c r="D4" s="147" t="s">
        <v>32</v>
      </c>
      <c r="E4" s="148"/>
      <c r="F4" s="148"/>
      <c r="G4" s="148"/>
      <c r="H4" s="148"/>
      <c r="I4" s="148"/>
      <c r="J4" s="157"/>
      <c r="K4" s="148"/>
      <c r="L4" s="148"/>
      <c r="M4" s="148"/>
      <c r="N4" s="158"/>
      <c r="O4" s="158" t="s">
        <v>20</v>
      </c>
      <c r="P4" s="158"/>
      <c r="Q4" s="158"/>
      <c r="R4" s="158"/>
      <c r="S4" s="158"/>
    </row>
    <row r="5" ht="18" customHeight="1" spans="1:19">
      <c r="A5" s="149"/>
      <c r="B5" s="150"/>
      <c r="C5" s="150"/>
      <c r="D5" s="150" t="s">
        <v>33</v>
      </c>
      <c r="E5" s="150" t="s">
        <v>34</v>
      </c>
      <c r="F5" s="150" t="s">
        <v>35</v>
      </c>
      <c r="G5" s="150" t="s">
        <v>36</v>
      </c>
      <c r="H5" s="150" t="s">
        <v>37</v>
      </c>
      <c r="I5" s="159" t="s">
        <v>38</v>
      </c>
      <c r="J5" s="160"/>
      <c r="K5" s="159" t="s">
        <v>39</v>
      </c>
      <c r="L5" s="159" t="s">
        <v>40</v>
      </c>
      <c r="M5" s="159" t="s">
        <v>41</v>
      </c>
      <c r="N5" s="161" t="s">
        <v>42</v>
      </c>
      <c r="O5" s="162" t="s">
        <v>33</v>
      </c>
      <c r="P5" s="162" t="s">
        <v>34</v>
      </c>
      <c r="Q5" s="162" t="s">
        <v>35</v>
      </c>
      <c r="R5" s="162" t="s">
        <v>36</v>
      </c>
      <c r="S5" s="162" t="s">
        <v>43</v>
      </c>
    </row>
    <row r="6" ht="29.25" customHeight="1" spans="1:19">
      <c r="A6" s="151"/>
      <c r="B6" s="152"/>
      <c r="C6" s="152"/>
      <c r="D6" s="152"/>
      <c r="E6" s="152"/>
      <c r="F6" s="152"/>
      <c r="G6" s="152"/>
      <c r="H6" s="152"/>
      <c r="I6" s="163" t="s">
        <v>33</v>
      </c>
      <c r="J6" s="163" t="s">
        <v>44</v>
      </c>
      <c r="K6" s="163" t="s">
        <v>39</v>
      </c>
      <c r="L6" s="163" t="s">
        <v>40</v>
      </c>
      <c r="M6" s="163" t="s">
        <v>41</v>
      </c>
      <c r="N6" s="163" t="s">
        <v>42</v>
      </c>
      <c r="O6" s="163"/>
      <c r="P6" s="163"/>
      <c r="Q6" s="163"/>
      <c r="R6" s="163"/>
      <c r="S6" s="163"/>
    </row>
    <row r="7" ht="16.5" customHeight="1" spans="1:19">
      <c r="A7" s="128">
        <v>1</v>
      </c>
      <c r="B7" s="19">
        <v>2</v>
      </c>
      <c r="C7" s="19">
        <v>3</v>
      </c>
      <c r="D7" s="19">
        <v>4</v>
      </c>
      <c r="E7" s="128">
        <v>5</v>
      </c>
      <c r="F7" s="19">
        <v>6</v>
      </c>
      <c r="G7" s="19">
        <v>7</v>
      </c>
      <c r="H7" s="128">
        <v>8</v>
      </c>
      <c r="I7" s="19">
        <v>9</v>
      </c>
      <c r="J7" s="33">
        <v>10</v>
      </c>
      <c r="K7" s="33">
        <v>11</v>
      </c>
      <c r="L7" s="164">
        <v>12</v>
      </c>
      <c r="M7" s="33">
        <v>13</v>
      </c>
      <c r="N7" s="33">
        <v>14</v>
      </c>
      <c r="O7" s="33">
        <v>15</v>
      </c>
      <c r="P7" s="33">
        <v>16</v>
      </c>
      <c r="Q7" s="33">
        <v>17</v>
      </c>
      <c r="R7" s="33">
        <v>18</v>
      </c>
      <c r="S7" s="33">
        <v>19</v>
      </c>
    </row>
    <row r="8" ht="31.35" customHeight="1" spans="1:19">
      <c r="A8" s="29" t="s">
        <v>45</v>
      </c>
      <c r="B8" s="29" t="s">
        <v>46</v>
      </c>
      <c r="C8" s="22">
        <v>8004806.17</v>
      </c>
      <c r="D8" s="118">
        <v>8004806.17</v>
      </c>
      <c r="E8" s="88">
        <v>7804806.17</v>
      </c>
      <c r="F8" s="88"/>
      <c r="G8" s="88"/>
      <c r="H8" s="88"/>
      <c r="I8" s="88">
        <v>200000</v>
      </c>
      <c r="J8" s="88"/>
      <c r="K8" s="88"/>
      <c r="L8" s="88"/>
      <c r="M8" s="88"/>
      <c r="N8" s="88">
        <v>200000</v>
      </c>
      <c r="O8" s="88"/>
      <c r="P8" s="88"/>
      <c r="Q8" s="88"/>
      <c r="R8" s="88"/>
      <c r="S8" s="88"/>
    </row>
    <row r="9" ht="16.5" customHeight="1" spans="1:19">
      <c r="A9" s="153" t="s">
        <v>31</v>
      </c>
      <c r="B9" s="154"/>
      <c r="C9" s="118">
        <v>8004806.17</v>
      </c>
      <c r="D9" s="118">
        <v>8004806.17</v>
      </c>
      <c r="E9" s="88">
        <v>7804806.17</v>
      </c>
      <c r="F9" s="88"/>
      <c r="G9" s="88"/>
      <c r="H9" s="88"/>
      <c r="I9" s="88">
        <v>200000</v>
      </c>
      <c r="J9" s="88"/>
      <c r="K9" s="88"/>
      <c r="L9" s="88"/>
      <c r="M9" s="88"/>
      <c r="N9" s="88">
        <v>200000</v>
      </c>
      <c r="O9" s="88"/>
      <c r="P9" s="88"/>
      <c r="Q9" s="88"/>
      <c r="R9" s="88"/>
      <c r="S9" s="88"/>
    </row>
  </sheetData>
  <mergeCells count="20">
    <mergeCell ref="R1:S1"/>
    <mergeCell ref="A2:S2"/>
    <mergeCell ref="A3:D3"/>
    <mergeCell ref="R3:S3"/>
    <mergeCell ref="D4:N4"/>
    <mergeCell ref="O4:S4"/>
    <mergeCell ref="I5:N5"/>
    <mergeCell ref="A4:A6"/>
    <mergeCell ref="B4:B6"/>
    <mergeCell ref="C4:C6"/>
    <mergeCell ref="D5:D6"/>
    <mergeCell ref="E5:E6"/>
    <mergeCell ref="F5:F6"/>
    <mergeCell ref="G5:G6"/>
    <mergeCell ref="H5:H6"/>
    <mergeCell ref="O5:O6"/>
    <mergeCell ref="P5:P6"/>
    <mergeCell ref="Q5:Q6"/>
    <mergeCell ref="R5:R6"/>
    <mergeCell ref="S5:S6"/>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27"/>
  <sheetViews>
    <sheetView showZeros="0" topLeftCell="A10" workbookViewId="0">
      <selection activeCell="G20" sqref="G20"/>
    </sheetView>
  </sheetViews>
  <sheetFormatPr defaultColWidth="9.11111111111111" defaultRowHeight="14.25" customHeight="1"/>
  <cols>
    <col min="1" max="1" width="14.3333333333333" customWidth="1"/>
    <col min="2" max="2" width="32.5555555555556" customWidth="1"/>
    <col min="3" max="6" width="18.8888888888889" customWidth="1"/>
    <col min="7" max="7" width="21.3333333333333" customWidth="1"/>
    <col min="8" max="9" width="18.8888888888889" customWidth="1"/>
    <col min="10" max="10" width="17.8888888888889" customWidth="1"/>
    <col min="11" max="15" width="18.8888888888889" customWidth="1"/>
  </cols>
  <sheetData>
    <row r="1" ht="15.75" customHeight="1" spans="15:15">
      <c r="O1" s="53" t="s">
        <v>47</v>
      </c>
    </row>
    <row r="2" ht="28.5" customHeight="1" spans="1:15">
      <c r="A2" s="27" t="s">
        <v>48</v>
      </c>
      <c r="B2" s="27"/>
      <c r="C2" s="27"/>
      <c r="D2" s="27"/>
      <c r="E2" s="27"/>
      <c r="F2" s="27"/>
      <c r="G2" s="27"/>
      <c r="H2" s="27"/>
      <c r="I2" s="27"/>
      <c r="J2" s="27"/>
      <c r="K2" s="27"/>
      <c r="L2" s="27"/>
      <c r="M2" s="27"/>
      <c r="N2" s="27"/>
      <c r="O2" s="27"/>
    </row>
    <row r="3" ht="15" customHeight="1" spans="1:15">
      <c r="A3" s="98" t="str">
        <f>"单位名称："&amp;"云南省粮油科学研究院（云南省粮油产品质量监督检验测试中心）"</f>
        <v>单位名称：云南省粮油科学研究院（云南省粮油产品质量监督检验测试中心）</v>
      </c>
      <c r="B3" s="99"/>
      <c r="C3" s="56"/>
      <c r="D3" s="56"/>
      <c r="E3" s="56"/>
      <c r="F3" s="56"/>
      <c r="G3" s="6"/>
      <c r="H3" s="56"/>
      <c r="I3" s="56"/>
      <c r="J3" s="6"/>
      <c r="K3" s="56"/>
      <c r="L3" s="56"/>
      <c r="M3" s="6"/>
      <c r="N3" s="6"/>
      <c r="O3" s="100" t="s">
        <v>2</v>
      </c>
    </row>
    <row r="4" ht="18.75" customHeight="1" spans="1:15">
      <c r="A4" s="9" t="s">
        <v>49</v>
      </c>
      <c r="B4" s="9" t="s">
        <v>50</v>
      </c>
      <c r="C4" s="15" t="s">
        <v>31</v>
      </c>
      <c r="D4" s="60" t="s">
        <v>34</v>
      </c>
      <c r="E4" s="60"/>
      <c r="F4" s="60"/>
      <c r="G4" s="143" t="s">
        <v>35</v>
      </c>
      <c r="H4" s="9" t="s">
        <v>36</v>
      </c>
      <c r="I4" s="9" t="s">
        <v>51</v>
      </c>
      <c r="J4" s="10" t="s">
        <v>52</v>
      </c>
      <c r="K4" s="66" t="s">
        <v>53</v>
      </c>
      <c r="L4" s="66" t="s">
        <v>54</v>
      </c>
      <c r="M4" s="66" t="s">
        <v>55</v>
      </c>
      <c r="N4" s="66" t="s">
        <v>56</v>
      </c>
      <c r="O4" s="83" t="s">
        <v>57</v>
      </c>
    </row>
    <row r="5" ht="30" customHeight="1" spans="1:15">
      <c r="A5" s="18"/>
      <c r="B5" s="18"/>
      <c r="C5" s="18"/>
      <c r="D5" s="60" t="s">
        <v>33</v>
      </c>
      <c r="E5" s="60" t="s">
        <v>58</v>
      </c>
      <c r="F5" s="60" t="s">
        <v>59</v>
      </c>
      <c r="G5" s="18"/>
      <c r="H5" s="18"/>
      <c r="I5" s="18"/>
      <c r="J5" s="60" t="s">
        <v>33</v>
      </c>
      <c r="K5" s="87" t="s">
        <v>53</v>
      </c>
      <c r="L5" s="87" t="s">
        <v>54</v>
      </c>
      <c r="M5" s="87" t="s">
        <v>55</v>
      </c>
      <c r="N5" s="87" t="s">
        <v>56</v>
      </c>
      <c r="O5" s="87" t="s">
        <v>57</v>
      </c>
    </row>
    <row r="6" ht="16.5" customHeight="1" spans="1:15">
      <c r="A6" s="60">
        <v>1</v>
      </c>
      <c r="B6" s="60">
        <v>2</v>
      </c>
      <c r="C6" s="60">
        <v>3</v>
      </c>
      <c r="D6" s="60">
        <v>4</v>
      </c>
      <c r="E6" s="60">
        <v>5</v>
      </c>
      <c r="F6" s="60">
        <v>6</v>
      </c>
      <c r="G6" s="60">
        <v>7</v>
      </c>
      <c r="H6" s="46">
        <v>8</v>
      </c>
      <c r="I6" s="46">
        <v>9</v>
      </c>
      <c r="J6" s="46">
        <v>10</v>
      </c>
      <c r="K6" s="46">
        <v>11</v>
      </c>
      <c r="L6" s="46">
        <v>12</v>
      </c>
      <c r="M6" s="46">
        <v>13</v>
      </c>
      <c r="N6" s="46">
        <v>14</v>
      </c>
      <c r="O6" s="60">
        <v>15</v>
      </c>
    </row>
    <row r="7" ht="20.25" customHeight="1" spans="1:15">
      <c r="A7" s="29" t="s">
        <v>60</v>
      </c>
      <c r="B7" s="29" t="s">
        <v>61</v>
      </c>
      <c r="C7" s="118">
        <v>800000</v>
      </c>
      <c r="D7" s="118">
        <v>800000</v>
      </c>
      <c r="E7" s="118"/>
      <c r="F7" s="118">
        <v>800000</v>
      </c>
      <c r="G7" s="88"/>
      <c r="H7" s="118"/>
      <c r="I7" s="118"/>
      <c r="J7" s="118"/>
      <c r="K7" s="118"/>
      <c r="L7" s="118"/>
      <c r="M7" s="88"/>
      <c r="N7" s="118"/>
      <c r="O7" s="118"/>
    </row>
    <row r="8" ht="20.25" customHeight="1" spans="1:15">
      <c r="A8" s="126" t="s">
        <v>62</v>
      </c>
      <c r="B8" s="126" t="s">
        <v>63</v>
      </c>
      <c r="C8" s="118">
        <v>800000</v>
      </c>
      <c r="D8" s="118">
        <v>800000</v>
      </c>
      <c r="E8" s="118"/>
      <c r="F8" s="118">
        <v>800000</v>
      </c>
      <c r="G8" s="88"/>
      <c r="H8" s="118"/>
      <c r="I8" s="118"/>
      <c r="J8" s="118"/>
      <c r="K8" s="118"/>
      <c r="L8" s="118"/>
      <c r="M8" s="88"/>
      <c r="N8" s="118"/>
      <c r="O8" s="118"/>
    </row>
    <row r="9" ht="20.25" customHeight="1" spans="1:15">
      <c r="A9" s="127" t="s">
        <v>64</v>
      </c>
      <c r="B9" s="127" t="s">
        <v>65</v>
      </c>
      <c r="C9" s="118">
        <v>800000</v>
      </c>
      <c r="D9" s="118">
        <v>800000</v>
      </c>
      <c r="E9" s="118"/>
      <c r="F9" s="118">
        <v>800000</v>
      </c>
      <c r="G9" s="88"/>
      <c r="H9" s="118"/>
      <c r="I9" s="118"/>
      <c r="J9" s="118"/>
      <c r="K9" s="118"/>
      <c r="L9" s="118"/>
      <c r="M9" s="88"/>
      <c r="N9" s="118"/>
      <c r="O9" s="118"/>
    </row>
    <row r="10" ht="20.25" customHeight="1" spans="1:15">
      <c r="A10" s="29" t="s">
        <v>66</v>
      </c>
      <c r="B10" s="29" t="s">
        <v>67</v>
      </c>
      <c r="C10" s="118">
        <v>5102553.33</v>
      </c>
      <c r="D10" s="118">
        <v>5102553.33</v>
      </c>
      <c r="E10" s="118">
        <v>5102553.33</v>
      </c>
      <c r="F10" s="118"/>
      <c r="G10" s="88"/>
      <c r="H10" s="118"/>
      <c r="I10" s="118"/>
      <c r="J10" s="118"/>
      <c r="K10" s="118"/>
      <c r="L10" s="118"/>
      <c r="M10" s="88"/>
      <c r="N10" s="118"/>
      <c r="O10" s="118"/>
    </row>
    <row r="11" ht="20.25" customHeight="1" spans="1:15">
      <c r="A11" s="126" t="s">
        <v>68</v>
      </c>
      <c r="B11" s="126" t="s">
        <v>69</v>
      </c>
      <c r="C11" s="118">
        <v>5102553.33</v>
      </c>
      <c r="D11" s="118">
        <v>5102553.33</v>
      </c>
      <c r="E11" s="118">
        <v>5102553.33</v>
      </c>
      <c r="F11" s="118"/>
      <c r="G11" s="88"/>
      <c r="H11" s="118"/>
      <c r="I11" s="118"/>
      <c r="J11" s="118"/>
      <c r="K11" s="118"/>
      <c r="L11" s="118"/>
      <c r="M11" s="88"/>
      <c r="N11" s="118"/>
      <c r="O11" s="118"/>
    </row>
    <row r="12" ht="20.25" customHeight="1" spans="1:15">
      <c r="A12" s="127" t="s">
        <v>70</v>
      </c>
      <c r="B12" s="127" t="s">
        <v>71</v>
      </c>
      <c r="C12" s="118">
        <v>5102553.33</v>
      </c>
      <c r="D12" s="118">
        <v>5102553.33</v>
      </c>
      <c r="E12" s="118">
        <v>5102553.33</v>
      </c>
      <c r="F12" s="118"/>
      <c r="G12" s="88"/>
      <c r="H12" s="118"/>
      <c r="I12" s="118"/>
      <c r="J12" s="118"/>
      <c r="K12" s="118"/>
      <c r="L12" s="118"/>
      <c r="M12" s="88"/>
      <c r="N12" s="118"/>
      <c r="O12" s="118"/>
    </row>
    <row r="13" ht="20.25" customHeight="1" spans="1:15">
      <c r="A13" s="29" t="s">
        <v>72</v>
      </c>
      <c r="B13" s="29" t="s">
        <v>73</v>
      </c>
      <c r="C13" s="118">
        <v>693520.59</v>
      </c>
      <c r="D13" s="118">
        <v>693520.59</v>
      </c>
      <c r="E13" s="118">
        <v>693520.59</v>
      </c>
      <c r="F13" s="118"/>
      <c r="G13" s="88"/>
      <c r="H13" s="118"/>
      <c r="I13" s="118"/>
      <c r="J13" s="118"/>
      <c r="K13" s="118"/>
      <c r="L13" s="118"/>
      <c r="M13" s="88"/>
      <c r="N13" s="118"/>
      <c r="O13" s="118"/>
    </row>
    <row r="14" ht="20.25" customHeight="1" spans="1:15">
      <c r="A14" s="126" t="s">
        <v>74</v>
      </c>
      <c r="B14" s="126" t="s">
        <v>75</v>
      </c>
      <c r="C14" s="118">
        <v>662179.04</v>
      </c>
      <c r="D14" s="118">
        <v>662179.04</v>
      </c>
      <c r="E14" s="118">
        <v>662179.04</v>
      </c>
      <c r="F14" s="118"/>
      <c r="G14" s="88"/>
      <c r="H14" s="118"/>
      <c r="I14" s="118"/>
      <c r="J14" s="118"/>
      <c r="K14" s="118"/>
      <c r="L14" s="118"/>
      <c r="M14" s="88"/>
      <c r="N14" s="118"/>
      <c r="O14" s="118"/>
    </row>
    <row r="15" ht="20.25" customHeight="1" spans="1:15">
      <c r="A15" s="127" t="s">
        <v>76</v>
      </c>
      <c r="B15" s="127" t="s">
        <v>77</v>
      </c>
      <c r="C15" s="118">
        <v>19440</v>
      </c>
      <c r="D15" s="118">
        <v>19440</v>
      </c>
      <c r="E15" s="118">
        <v>19440</v>
      </c>
      <c r="F15" s="118"/>
      <c r="G15" s="88"/>
      <c r="H15" s="118"/>
      <c r="I15" s="118"/>
      <c r="J15" s="118"/>
      <c r="K15" s="118"/>
      <c r="L15" s="118"/>
      <c r="M15" s="88"/>
      <c r="N15" s="118"/>
      <c r="O15" s="118"/>
    </row>
    <row r="16" ht="20.25" customHeight="1" spans="1:15">
      <c r="A16" s="127" t="s">
        <v>78</v>
      </c>
      <c r="B16" s="127" t="s">
        <v>79</v>
      </c>
      <c r="C16" s="118">
        <v>642739.04</v>
      </c>
      <c r="D16" s="118">
        <v>642739.04</v>
      </c>
      <c r="E16" s="118">
        <v>642739.04</v>
      </c>
      <c r="F16" s="118"/>
      <c r="G16" s="88"/>
      <c r="H16" s="118"/>
      <c r="I16" s="118"/>
      <c r="J16" s="118"/>
      <c r="K16" s="118"/>
      <c r="L16" s="118"/>
      <c r="M16" s="88"/>
      <c r="N16" s="118"/>
      <c r="O16" s="118"/>
    </row>
    <row r="17" ht="20.25" customHeight="1" spans="1:15">
      <c r="A17" s="126" t="s">
        <v>80</v>
      </c>
      <c r="B17" s="126" t="s">
        <v>81</v>
      </c>
      <c r="C17" s="118">
        <v>31341.55</v>
      </c>
      <c r="D17" s="118">
        <v>31341.55</v>
      </c>
      <c r="E17" s="118">
        <v>31341.55</v>
      </c>
      <c r="F17" s="118"/>
      <c r="G17" s="88"/>
      <c r="H17" s="118"/>
      <c r="I17" s="118"/>
      <c r="J17" s="118"/>
      <c r="K17" s="118"/>
      <c r="L17" s="118"/>
      <c r="M17" s="88"/>
      <c r="N17" s="118"/>
      <c r="O17" s="118"/>
    </row>
    <row r="18" ht="20.25" customHeight="1" spans="1:15">
      <c r="A18" s="127" t="s">
        <v>82</v>
      </c>
      <c r="B18" s="127" t="s">
        <v>81</v>
      </c>
      <c r="C18" s="118">
        <v>31341.55</v>
      </c>
      <c r="D18" s="118">
        <v>31341.55</v>
      </c>
      <c r="E18" s="118">
        <v>31341.55</v>
      </c>
      <c r="F18" s="118"/>
      <c r="G18" s="88"/>
      <c r="H18" s="118"/>
      <c r="I18" s="118"/>
      <c r="J18" s="118"/>
      <c r="K18" s="118"/>
      <c r="L18" s="118"/>
      <c r="M18" s="88"/>
      <c r="N18" s="118"/>
      <c r="O18" s="118"/>
    </row>
    <row r="19" ht="20.25" customHeight="1" spans="1:15">
      <c r="A19" s="29" t="s">
        <v>83</v>
      </c>
      <c r="B19" s="29" t="s">
        <v>84</v>
      </c>
      <c r="C19" s="118">
        <v>765718.33</v>
      </c>
      <c r="D19" s="118">
        <v>765718.33</v>
      </c>
      <c r="E19" s="118">
        <v>765718.33</v>
      </c>
      <c r="F19" s="118"/>
      <c r="G19" s="88"/>
      <c r="H19" s="118"/>
      <c r="I19" s="118"/>
      <c r="J19" s="118"/>
      <c r="K19" s="118"/>
      <c r="L19" s="118"/>
      <c r="M19" s="88"/>
      <c r="N19" s="118"/>
      <c r="O19" s="118"/>
    </row>
    <row r="20" ht="20.25" customHeight="1" spans="1:15">
      <c r="A20" s="126" t="s">
        <v>85</v>
      </c>
      <c r="B20" s="126" t="s">
        <v>86</v>
      </c>
      <c r="C20" s="118">
        <v>765718.33</v>
      </c>
      <c r="D20" s="118">
        <v>765718.33</v>
      </c>
      <c r="E20" s="118">
        <v>765718.33</v>
      </c>
      <c r="F20" s="118"/>
      <c r="G20" s="88"/>
      <c r="H20" s="118"/>
      <c r="I20" s="118"/>
      <c r="J20" s="118"/>
      <c r="K20" s="118"/>
      <c r="L20" s="118"/>
      <c r="M20" s="88"/>
      <c r="N20" s="118"/>
      <c r="O20" s="118"/>
    </row>
    <row r="21" ht="20.25" customHeight="1" spans="1:15">
      <c r="A21" s="127" t="s">
        <v>87</v>
      </c>
      <c r="B21" s="127" t="s">
        <v>88</v>
      </c>
      <c r="C21" s="118">
        <v>433848.85</v>
      </c>
      <c r="D21" s="118">
        <v>433848.85</v>
      </c>
      <c r="E21" s="118">
        <v>433848.85</v>
      </c>
      <c r="F21" s="118"/>
      <c r="G21" s="88"/>
      <c r="H21" s="118"/>
      <c r="I21" s="118"/>
      <c r="J21" s="118"/>
      <c r="K21" s="118"/>
      <c r="L21" s="118"/>
      <c r="M21" s="88"/>
      <c r="N21" s="118"/>
      <c r="O21" s="118"/>
    </row>
    <row r="22" ht="20.25" customHeight="1" spans="1:15">
      <c r="A22" s="127" t="s">
        <v>89</v>
      </c>
      <c r="B22" s="127" t="s">
        <v>90</v>
      </c>
      <c r="C22" s="118">
        <v>304179.48</v>
      </c>
      <c r="D22" s="118">
        <v>304179.48</v>
      </c>
      <c r="E22" s="118">
        <v>304179.48</v>
      </c>
      <c r="F22" s="118"/>
      <c r="G22" s="88"/>
      <c r="H22" s="118"/>
      <c r="I22" s="118"/>
      <c r="J22" s="118"/>
      <c r="K22" s="118"/>
      <c r="L22" s="118"/>
      <c r="M22" s="88"/>
      <c r="N22" s="118"/>
      <c r="O22" s="118"/>
    </row>
    <row r="23" ht="20.25" customHeight="1" spans="1:15">
      <c r="A23" s="127" t="s">
        <v>91</v>
      </c>
      <c r="B23" s="127" t="s">
        <v>92</v>
      </c>
      <c r="C23" s="118">
        <v>27690</v>
      </c>
      <c r="D23" s="118">
        <v>27690</v>
      </c>
      <c r="E23" s="118">
        <v>27690</v>
      </c>
      <c r="F23" s="118"/>
      <c r="G23" s="88"/>
      <c r="H23" s="118"/>
      <c r="I23" s="118"/>
      <c r="J23" s="118"/>
      <c r="K23" s="118"/>
      <c r="L23" s="118"/>
      <c r="M23" s="88"/>
      <c r="N23" s="118"/>
      <c r="O23" s="118"/>
    </row>
    <row r="24" ht="20.25" customHeight="1" spans="1:15">
      <c r="A24" s="29" t="s">
        <v>93</v>
      </c>
      <c r="B24" s="29" t="s">
        <v>94</v>
      </c>
      <c r="C24" s="118">
        <v>443013.92</v>
      </c>
      <c r="D24" s="118">
        <v>443013.92</v>
      </c>
      <c r="E24" s="118">
        <v>443013.92</v>
      </c>
      <c r="F24" s="118"/>
      <c r="G24" s="88"/>
      <c r="H24" s="118"/>
      <c r="I24" s="118"/>
      <c r="J24" s="118"/>
      <c r="K24" s="118"/>
      <c r="L24" s="118"/>
      <c r="M24" s="88"/>
      <c r="N24" s="118"/>
      <c r="O24" s="118"/>
    </row>
    <row r="25" ht="20.25" customHeight="1" spans="1:15">
      <c r="A25" s="126" t="s">
        <v>95</v>
      </c>
      <c r="B25" s="126" t="s">
        <v>96</v>
      </c>
      <c r="C25" s="118">
        <v>443013.92</v>
      </c>
      <c r="D25" s="118">
        <v>443013.92</v>
      </c>
      <c r="E25" s="118">
        <v>443013.92</v>
      </c>
      <c r="F25" s="118"/>
      <c r="G25" s="88"/>
      <c r="H25" s="118"/>
      <c r="I25" s="118"/>
      <c r="J25" s="118"/>
      <c r="K25" s="118"/>
      <c r="L25" s="118"/>
      <c r="M25" s="88"/>
      <c r="N25" s="118"/>
      <c r="O25" s="118"/>
    </row>
    <row r="26" ht="20.25" customHeight="1" spans="1:15">
      <c r="A26" s="127" t="s">
        <v>97</v>
      </c>
      <c r="B26" s="127" t="s">
        <v>98</v>
      </c>
      <c r="C26" s="118">
        <v>443013.92</v>
      </c>
      <c r="D26" s="118">
        <v>443013.92</v>
      </c>
      <c r="E26" s="118">
        <v>443013.92</v>
      </c>
      <c r="F26" s="118"/>
      <c r="G26" s="88"/>
      <c r="H26" s="118"/>
      <c r="I26" s="118"/>
      <c r="J26" s="118"/>
      <c r="K26" s="118"/>
      <c r="L26" s="118"/>
      <c r="M26" s="88"/>
      <c r="N26" s="118"/>
      <c r="O26" s="118"/>
    </row>
    <row r="27" ht="17.25" customHeight="1" spans="1:15">
      <c r="A27" s="101" t="s">
        <v>99</v>
      </c>
      <c r="B27" s="102" t="s">
        <v>99</v>
      </c>
      <c r="C27" s="118">
        <v>7804806.17</v>
      </c>
      <c r="D27" s="118">
        <v>7804806.17</v>
      </c>
      <c r="E27" s="118">
        <v>7004806.17</v>
      </c>
      <c r="F27" s="118">
        <v>800000</v>
      </c>
      <c r="G27" s="88"/>
      <c r="H27" s="118"/>
      <c r="I27" s="118"/>
      <c r="J27" s="118"/>
      <c r="K27" s="118"/>
      <c r="L27" s="118"/>
      <c r="M27" s="88"/>
      <c r="N27" s="118"/>
      <c r="O27" s="118"/>
    </row>
  </sheetData>
  <mergeCells count="11">
    <mergeCell ref="A2:O2"/>
    <mergeCell ref="A3:L3"/>
    <mergeCell ref="D4:F4"/>
    <mergeCell ref="J4:O4"/>
    <mergeCell ref="A27:B27"/>
    <mergeCell ref="A4:A5"/>
    <mergeCell ref="B4:B5"/>
    <mergeCell ref="C4:C5"/>
    <mergeCell ref="G4:G5"/>
    <mergeCell ref="H4:H5"/>
    <mergeCell ref="I4:I5"/>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16"/>
  <sheetViews>
    <sheetView showZeros="0" workbookViewId="0">
      <selection activeCell="A1" sqref="A1"/>
    </sheetView>
  </sheetViews>
  <sheetFormatPr defaultColWidth="9.11111111111111" defaultRowHeight="14.25" customHeight="1" outlineLevelCol="3"/>
  <cols>
    <col min="1" max="1" width="49.3333333333333" customWidth="1"/>
    <col min="2" max="2" width="43.3333333333333" customWidth="1"/>
    <col min="3" max="3" width="48.5555555555556" customWidth="1"/>
    <col min="4" max="4" width="41.2222222222222" customWidth="1"/>
  </cols>
  <sheetData>
    <row r="1" customHeight="1" spans="4:4">
      <c r="D1" s="96" t="s">
        <v>100</v>
      </c>
    </row>
    <row r="2" ht="31.5" customHeight="1" spans="1:4">
      <c r="A2" s="43" t="s">
        <v>101</v>
      </c>
      <c r="B2" s="130"/>
      <c r="C2" s="130"/>
      <c r="D2" s="130"/>
    </row>
    <row r="3" ht="17.25" customHeight="1" spans="1:4">
      <c r="A3" s="4" t="str">
        <f>"单位名称："&amp;"云南省粮油科学研究院（云南省粮油产品质量监督检验测试中心）"</f>
        <v>单位名称：云南省粮油科学研究院（云南省粮油产品质量监督检验测试中心）</v>
      </c>
      <c r="B3" s="131"/>
      <c r="C3" s="131"/>
      <c r="D3" s="97" t="s">
        <v>2</v>
      </c>
    </row>
    <row r="4" ht="24.6" customHeight="1" spans="1:4">
      <c r="A4" s="10" t="s">
        <v>3</v>
      </c>
      <c r="B4" s="12"/>
      <c r="C4" s="10" t="s">
        <v>4</v>
      </c>
      <c r="D4" s="12"/>
    </row>
    <row r="5" ht="15.6" customHeight="1" spans="1:4">
      <c r="A5" s="15" t="s">
        <v>5</v>
      </c>
      <c r="B5" s="132" t="s">
        <v>6</v>
      </c>
      <c r="C5" s="15" t="s">
        <v>102</v>
      </c>
      <c r="D5" s="132" t="s">
        <v>6</v>
      </c>
    </row>
    <row r="6" ht="14.1" customHeight="1" spans="1:4">
      <c r="A6" s="18"/>
      <c r="B6" s="17"/>
      <c r="C6" s="18"/>
      <c r="D6" s="17"/>
    </row>
    <row r="7" ht="29.1" customHeight="1" spans="1:4">
      <c r="A7" s="133" t="s">
        <v>103</v>
      </c>
      <c r="B7" s="134">
        <v>7804806.17</v>
      </c>
      <c r="C7" s="135" t="s">
        <v>104</v>
      </c>
      <c r="D7" s="134">
        <v>7804806.17</v>
      </c>
    </row>
    <row r="8" ht="29.1" customHeight="1" spans="1:4">
      <c r="A8" s="136" t="s">
        <v>105</v>
      </c>
      <c r="B8" s="88">
        <v>7804806.17</v>
      </c>
      <c r="C8" s="105" t="str">
        <f>"（一）"&amp;"一般公共服务支出"</f>
        <v>（一）一般公共服务支出</v>
      </c>
      <c r="D8" s="88">
        <v>800000</v>
      </c>
    </row>
    <row r="9" ht="29.1" customHeight="1" spans="1:4">
      <c r="A9" s="136" t="s">
        <v>106</v>
      </c>
      <c r="B9" s="88"/>
      <c r="C9" s="105" t="str">
        <f>"（二）"&amp;"科学技术支出"</f>
        <v>（二）科学技术支出</v>
      </c>
      <c r="D9" s="88">
        <v>5102553.33</v>
      </c>
    </row>
    <row r="10" ht="29.1" customHeight="1" spans="1:4">
      <c r="A10" s="136" t="s">
        <v>107</v>
      </c>
      <c r="B10" s="88"/>
      <c r="C10" s="105" t="str">
        <f>"（三）"&amp;"社会保障和就业支出"</f>
        <v>（三）社会保障和就业支出</v>
      </c>
      <c r="D10" s="88">
        <v>693520.59</v>
      </c>
    </row>
    <row r="11" ht="29.1" customHeight="1" spans="1:4">
      <c r="A11" s="137" t="s">
        <v>108</v>
      </c>
      <c r="B11" s="138"/>
      <c r="C11" s="105" t="str">
        <f>"（四）"&amp;"卫生健康支出"</f>
        <v>（四）卫生健康支出</v>
      </c>
      <c r="D11" s="88">
        <v>765718.33</v>
      </c>
    </row>
    <row r="12" ht="29.1" customHeight="1" spans="1:4">
      <c r="A12" s="136" t="s">
        <v>105</v>
      </c>
      <c r="B12" s="118"/>
      <c r="C12" s="105" t="str">
        <f>"（五）"&amp;"住房保障支出"</f>
        <v>（五）住房保障支出</v>
      </c>
      <c r="D12" s="88">
        <v>443013.92</v>
      </c>
    </row>
    <row r="13" ht="29.1" customHeight="1" spans="1:4">
      <c r="A13" s="139" t="s">
        <v>106</v>
      </c>
      <c r="B13" s="118"/>
      <c r="C13" s="140"/>
      <c r="D13" s="138"/>
    </row>
    <row r="14" ht="29.1" customHeight="1" spans="1:4">
      <c r="A14" s="139" t="s">
        <v>107</v>
      </c>
      <c r="B14" s="138"/>
      <c r="C14" s="140"/>
      <c r="D14" s="138"/>
    </row>
    <row r="15" ht="29.1" customHeight="1" spans="1:4">
      <c r="A15" s="141"/>
      <c r="B15" s="138"/>
      <c r="C15" s="142" t="s">
        <v>109</v>
      </c>
      <c r="D15" s="138"/>
    </row>
    <row r="16" ht="29.1" customHeight="1" spans="1:4">
      <c r="A16" s="141" t="s">
        <v>110</v>
      </c>
      <c r="B16" s="138">
        <v>7804806.17</v>
      </c>
      <c r="C16" s="140" t="s">
        <v>26</v>
      </c>
      <c r="D16" s="138">
        <v>7804806.17</v>
      </c>
    </row>
  </sheetData>
  <mergeCells count="8">
    <mergeCell ref="A2:D2"/>
    <mergeCell ref="A3:B3"/>
    <mergeCell ref="A4:B4"/>
    <mergeCell ref="C4:D4"/>
    <mergeCell ref="A5:A6"/>
    <mergeCell ref="B5:B6"/>
    <mergeCell ref="C5:C6"/>
    <mergeCell ref="D5:D6"/>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27"/>
  <sheetViews>
    <sheetView showZeros="0" topLeftCell="A10" workbookViewId="0">
      <selection activeCell="A1" sqref="A1"/>
    </sheetView>
  </sheetViews>
  <sheetFormatPr defaultColWidth="9.11111111111111" defaultRowHeight="14.25" customHeight="1" outlineLevelCol="6"/>
  <cols>
    <col min="1" max="1" width="20.1111111111111" customWidth="1"/>
    <col min="2" max="2" width="37.3333333333333" customWidth="1"/>
    <col min="3" max="3" width="24.3333333333333" customWidth="1"/>
    <col min="4" max="6" width="25" customWidth="1"/>
    <col min="7" max="7" width="24.3333333333333" customWidth="1"/>
  </cols>
  <sheetData>
    <row r="1" ht="12" customHeight="1" spans="4:7">
      <c r="D1" s="110"/>
      <c r="F1" s="53"/>
      <c r="G1" s="53" t="s">
        <v>111</v>
      </c>
    </row>
    <row r="2" ht="39" customHeight="1" spans="1:7">
      <c r="A2" s="3" t="s">
        <v>112</v>
      </c>
      <c r="B2" s="3"/>
      <c r="C2" s="3"/>
      <c r="D2" s="3"/>
      <c r="E2" s="3"/>
      <c r="F2" s="3"/>
      <c r="G2" s="3"/>
    </row>
    <row r="3" ht="18" customHeight="1" spans="1:7">
      <c r="A3" s="4" t="str">
        <f>"单位名称："&amp;"云南省粮油科学研究院（云南省粮油产品质量监督检验测试中心）"</f>
        <v>单位名称：云南省粮油科学研究院（云南省粮油产品质量监督检验测试中心）</v>
      </c>
      <c r="F3" s="100"/>
      <c r="G3" s="100" t="s">
        <v>2</v>
      </c>
    </row>
    <row r="4" ht="20.25" customHeight="1" spans="1:7">
      <c r="A4" s="120" t="s">
        <v>113</v>
      </c>
      <c r="B4" s="121"/>
      <c r="C4" s="122" t="s">
        <v>31</v>
      </c>
      <c r="D4" s="11" t="s">
        <v>58</v>
      </c>
      <c r="E4" s="11"/>
      <c r="F4" s="12"/>
      <c r="G4" s="122" t="s">
        <v>59</v>
      </c>
    </row>
    <row r="5" ht="20.25" customHeight="1" spans="1:7">
      <c r="A5" s="123" t="s">
        <v>49</v>
      </c>
      <c r="B5" s="124" t="s">
        <v>50</v>
      </c>
      <c r="C5" s="90"/>
      <c r="D5" s="90" t="s">
        <v>33</v>
      </c>
      <c r="E5" s="90" t="s">
        <v>114</v>
      </c>
      <c r="F5" s="90" t="s">
        <v>115</v>
      </c>
      <c r="G5" s="90"/>
    </row>
    <row r="6" ht="13.5" customHeight="1" spans="1:7">
      <c r="A6" s="125" t="s">
        <v>116</v>
      </c>
      <c r="B6" s="125" t="s">
        <v>117</v>
      </c>
      <c r="C6" s="125" t="s">
        <v>118</v>
      </c>
      <c r="D6" s="60"/>
      <c r="E6" s="125" t="s">
        <v>119</v>
      </c>
      <c r="F6" s="125" t="s">
        <v>120</v>
      </c>
      <c r="G6" s="125" t="s">
        <v>121</v>
      </c>
    </row>
    <row r="7" ht="18" customHeight="1" spans="1:7">
      <c r="A7" s="29" t="s">
        <v>60</v>
      </c>
      <c r="B7" s="29" t="s">
        <v>61</v>
      </c>
      <c r="C7" s="22">
        <v>800000</v>
      </c>
      <c r="D7" s="22"/>
      <c r="E7" s="22"/>
      <c r="F7" s="22"/>
      <c r="G7" s="22">
        <v>800000</v>
      </c>
    </row>
    <row r="8" ht="18" customHeight="1" spans="1:7">
      <c r="A8" s="29" t="s">
        <v>62</v>
      </c>
      <c r="B8" s="126" t="s">
        <v>63</v>
      </c>
      <c r="C8" s="22">
        <v>800000</v>
      </c>
      <c r="D8" s="22"/>
      <c r="E8" s="22"/>
      <c r="F8" s="22"/>
      <c r="G8" s="22">
        <v>800000</v>
      </c>
    </row>
    <row r="9" ht="18" customHeight="1" spans="1:7">
      <c r="A9" s="29" t="s">
        <v>64</v>
      </c>
      <c r="B9" s="127" t="s">
        <v>65</v>
      </c>
      <c r="C9" s="22">
        <v>800000</v>
      </c>
      <c r="D9" s="22"/>
      <c r="E9" s="22"/>
      <c r="F9" s="22"/>
      <c r="G9" s="22">
        <v>800000</v>
      </c>
    </row>
    <row r="10" ht="18" customHeight="1" spans="1:7">
      <c r="A10" s="29" t="s">
        <v>66</v>
      </c>
      <c r="B10" s="29" t="s">
        <v>67</v>
      </c>
      <c r="C10" s="22">
        <v>5102553.33</v>
      </c>
      <c r="D10" s="22">
        <v>5102553.33</v>
      </c>
      <c r="E10" s="22">
        <v>4647695</v>
      </c>
      <c r="F10" s="22">
        <v>454858.33</v>
      </c>
      <c r="G10" s="22"/>
    </row>
    <row r="11" ht="18" customHeight="1" spans="1:7">
      <c r="A11" s="29" t="s">
        <v>68</v>
      </c>
      <c r="B11" s="126" t="s">
        <v>69</v>
      </c>
      <c r="C11" s="22">
        <v>5102553.33</v>
      </c>
      <c r="D11" s="22">
        <v>5102553.33</v>
      </c>
      <c r="E11" s="22">
        <v>4647695</v>
      </c>
      <c r="F11" s="22">
        <v>454858.33</v>
      </c>
      <c r="G11" s="22"/>
    </row>
    <row r="12" ht="18" customHeight="1" spans="1:7">
      <c r="A12" s="29" t="s">
        <v>70</v>
      </c>
      <c r="B12" s="127" t="s">
        <v>71</v>
      </c>
      <c r="C12" s="22">
        <v>5102553.33</v>
      </c>
      <c r="D12" s="22">
        <v>5102553.33</v>
      </c>
      <c r="E12" s="22">
        <v>4647695</v>
      </c>
      <c r="F12" s="22">
        <v>454858.33</v>
      </c>
      <c r="G12" s="22"/>
    </row>
    <row r="13" ht="18" customHeight="1" spans="1:7">
      <c r="A13" s="29" t="s">
        <v>72</v>
      </c>
      <c r="B13" s="29" t="s">
        <v>73</v>
      </c>
      <c r="C13" s="22">
        <v>693520.59</v>
      </c>
      <c r="D13" s="22">
        <v>693520.59</v>
      </c>
      <c r="E13" s="22">
        <v>674080.59</v>
      </c>
      <c r="F13" s="22">
        <v>19440</v>
      </c>
      <c r="G13" s="22"/>
    </row>
    <row r="14" ht="18" customHeight="1" spans="1:7">
      <c r="A14" s="29" t="s">
        <v>74</v>
      </c>
      <c r="B14" s="126" t="s">
        <v>75</v>
      </c>
      <c r="C14" s="22">
        <v>662179.04</v>
      </c>
      <c r="D14" s="22">
        <v>662179.04</v>
      </c>
      <c r="E14" s="22">
        <v>642739.04</v>
      </c>
      <c r="F14" s="22">
        <v>19440</v>
      </c>
      <c r="G14" s="22"/>
    </row>
    <row r="15" ht="18" customHeight="1" spans="1:7">
      <c r="A15" s="29" t="s">
        <v>76</v>
      </c>
      <c r="B15" s="127" t="s">
        <v>77</v>
      </c>
      <c r="C15" s="22">
        <v>19440</v>
      </c>
      <c r="D15" s="22">
        <v>19440</v>
      </c>
      <c r="E15" s="22"/>
      <c r="F15" s="22">
        <v>19440</v>
      </c>
      <c r="G15" s="22"/>
    </row>
    <row r="16" ht="18" customHeight="1" spans="1:7">
      <c r="A16" s="29" t="s">
        <v>78</v>
      </c>
      <c r="B16" s="127" t="s">
        <v>79</v>
      </c>
      <c r="C16" s="22">
        <v>642739.04</v>
      </c>
      <c r="D16" s="22">
        <v>642739.04</v>
      </c>
      <c r="E16" s="22">
        <v>642739.04</v>
      </c>
      <c r="F16" s="22"/>
      <c r="G16" s="22"/>
    </row>
    <row r="17" ht="18" customHeight="1" spans="1:7">
      <c r="A17" s="29" t="s">
        <v>80</v>
      </c>
      <c r="B17" s="126" t="s">
        <v>81</v>
      </c>
      <c r="C17" s="22">
        <v>31341.55</v>
      </c>
      <c r="D17" s="22">
        <v>31341.55</v>
      </c>
      <c r="E17" s="22">
        <v>31341.55</v>
      </c>
      <c r="F17" s="22"/>
      <c r="G17" s="22"/>
    </row>
    <row r="18" ht="18" customHeight="1" spans="1:7">
      <c r="A18" s="29" t="s">
        <v>82</v>
      </c>
      <c r="B18" s="127" t="s">
        <v>81</v>
      </c>
      <c r="C18" s="22">
        <v>31341.55</v>
      </c>
      <c r="D18" s="22">
        <v>31341.55</v>
      </c>
      <c r="E18" s="22">
        <v>31341.55</v>
      </c>
      <c r="F18" s="22"/>
      <c r="G18" s="22"/>
    </row>
    <row r="19" ht="18" customHeight="1" spans="1:7">
      <c r="A19" s="29" t="s">
        <v>83</v>
      </c>
      <c r="B19" s="29" t="s">
        <v>84</v>
      </c>
      <c r="C19" s="22">
        <v>765718.33</v>
      </c>
      <c r="D19" s="22">
        <v>765718.33</v>
      </c>
      <c r="E19" s="22">
        <v>765718.33</v>
      </c>
      <c r="F19" s="22"/>
      <c r="G19" s="22"/>
    </row>
    <row r="20" ht="18" customHeight="1" spans="1:7">
      <c r="A20" s="29" t="s">
        <v>85</v>
      </c>
      <c r="B20" s="126" t="s">
        <v>86</v>
      </c>
      <c r="C20" s="22">
        <v>765718.33</v>
      </c>
      <c r="D20" s="22">
        <v>765718.33</v>
      </c>
      <c r="E20" s="22">
        <v>765718.33</v>
      </c>
      <c r="F20" s="22"/>
      <c r="G20" s="22"/>
    </row>
    <row r="21" ht="18" customHeight="1" spans="1:7">
      <c r="A21" s="29" t="s">
        <v>87</v>
      </c>
      <c r="B21" s="127" t="s">
        <v>88</v>
      </c>
      <c r="C21" s="22">
        <v>433848.85</v>
      </c>
      <c r="D21" s="22">
        <v>433848.85</v>
      </c>
      <c r="E21" s="22">
        <v>433848.85</v>
      </c>
      <c r="F21" s="22"/>
      <c r="G21" s="22"/>
    </row>
    <row r="22" ht="18" customHeight="1" spans="1:7">
      <c r="A22" s="29" t="s">
        <v>89</v>
      </c>
      <c r="B22" s="127" t="s">
        <v>90</v>
      </c>
      <c r="C22" s="22">
        <v>304179.48</v>
      </c>
      <c r="D22" s="22">
        <v>304179.48</v>
      </c>
      <c r="E22" s="22">
        <v>304179.48</v>
      </c>
      <c r="F22" s="22"/>
      <c r="G22" s="22"/>
    </row>
    <row r="23" ht="18" customHeight="1" spans="1:7">
      <c r="A23" s="29" t="s">
        <v>91</v>
      </c>
      <c r="B23" s="127" t="s">
        <v>92</v>
      </c>
      <c r="C23" s="22">
        <v>27690</v>
      </c>
      <c r="D23" s="22">
        <v>27690</v>
      </c>
      <c r="E23" s="22">
        <v>27690</v>
      </c>
      <c r="F23" s="22"/>
      <c r="G23" s="22"/>
    </row>
    <row r="24" ht="18" customHeight="1" spans="1:7">
      <c r="A24" s="29" t="s">
        <v>93</v>
      </c>
      <c r="B24" s="29" t="s">
        <v>94</v>
      </c>
      <c r="C24" s="22">
        <v>443013.92</v>
      </c>
      <c r="D24" s="22">
        <v>443013.92</v>
      </c>
      <c r="E24" s="22">
        <v>443013.92</v>
      </c>
      <c r="F24" s="22"/>
      <c r="G24" s="22"/>
    </row>
    <row r="25" ht="18" customHeight="1" spans="1:7">
      <c r="A25" s="29" t="s">
        <v>95</v>
      </c>
      <c r="B25" s="126" t="s">
        <v>96</v>
      </c>
      <c r="C25" s="22">
        <v>443013.92</v>
      </c>
      <c r="D25" s="22">
        <v>443013.92</v>
      </c>
      <c r="E25" s="22">
        <v>443013.92</v>
      </c>
      <c r="F25" s="22"/>
      <c r="G25" s="22"/>
    </row>
    <row r="26" ht="18" customHeight="1" spans="1:7">
      <c r="A26" s="29" t="s">
        <v>97</v>
      </c>
      <c r="B26" s="127" t="s">
        <v>98</v>
      </c>
      <c r="C26" s="22">
        <v>443013.92</v>
      </c>
      <c r="D26" s="22">
        <v>443013.92</v>
      </c>
      <c r="E26" s="22">
        <v>443013.92</v>
      </c>
      <c r="F26" s="22"/>
      <c r="G26" s="22"/>
    </row>
    <row r="27" ht="18" customHeight="1" spans="1:7">
      <c r="A27" s="128" t="s">
        <v>99</v>
      </c>
      <c r="B27" s="129" t="s">
        <v>99</v>
      </c>
      <c r="C27" s="22">
        <v>7804806.17</v>
      </c>
      <c r="D27" s="22">
        <v>7004806.17</v>
      </c>
      <c r="E27" s="22">
        <v>6530507.84</v>
      </c>
      <c r="F27" s="22">
        <v>474298.33</v>
      </c>
      <c r="G27" s="22">
        <v>800000</v>
      </c>
    </row>
  </sheetData>
  <mergeCells count="7">
    <mergeCell ref="A2:G2"/>
    <mergeCell ref="A3:E3"/>
    <mergeCell ref="A4:B4"/>
    <mergeCell ref="D4:F4"/>
    <mergeCell ref="A27:B27"/>
    <mergeCell ref="C4:C5"/>
    <mergeCell ref="G4:G5"/>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7"/>
  <sheetViews>
    <sheetView showZeros="0" workbookViewId="0">
      <selection activeCell="A1" sqref="A1"/>
    </sheetView>
  </sheetViews>
  <sheetFormatPr defaultColWidth="9.11111111111111" defaultRowHeight="14.25" customHeight="1" outlineLevelRow="6" outlineLevelCol="5"/>
  <cols>
    <col min="1" max="1" width="27.4444444444444" customWidth="1"/>
    <col min="2" max="6" width="31.2222222222222" customWidth="1"/>
  </cols>
  <sheetData>
    <row r="1" ht="12" customHeight="1" spans="1:6">
      <c r="A1" s="114"/>
      <c r="B1" s="114"/>
      <c r="C1" s="58"/>
      <c r="F1" s="57" t="s">
        <v>122</v>
      </c>
    </row>
    <row r="2" ht="25.5" customHeight="1" spans="1:6">
      <c r="A2" s="115" t="s">
        <v>123</v>
      </c>
      <c r="B2" s="115"/>
      <c r="C2" s="115"/>
      <c r="D2" s="115"/>
      <c r="E2" s="115"/>
      <c r="F2" s="115"/>
    </row>
    <row r="3" ht="15.75" customHeight="1" spans="1:6">
      <c r="A3" s="4" t="str">
        <f>"单位名称："&amp;"云南省粮油科学研究院（云南省粮油产品质量监督检验测试中心）"</f>
        <v>单位名称：云南省粮油科学研究院（云南省粮油产品质量监督检验测试中心）</v>
      </c>
      <c r="B3" s="114"/>
      <c r="C3" s="58"/>
      <c r="F3" s="57" t="s">
        <v>124</v>
      </c>
    </row>
    <row r="4" ht="19.5" customHeight="1" spans="1:6">
      <c r="A4" s="9" t="s">
        <v>125</v>
      </c>
      <c r="B4" s="15" t="s">
        <v>126</v>
      </c>
      <c r="C4" s="10" t="s">
        <v>127</v>
      </c>
      <c r="D4" s="11"/>
      <c r="E4" s="12"/>
      <c r="F4" s="15" t="s">
        <v>128</v>
      </c>
    </row>
    <row r="5" ht="19.5" customHeight="1" spans="1:6">
      <c r="A5" s="17"/>
      <c r="B5" s="18"/>
      <c r="C5" s="60" t="s">
        <v>33</v>
      </c>
      <c r="D5" s="60" t="s">
        <v>129</v>
      </c>
      <c r="E5" s="60" t="s">
        <v>130</v>
      </c>
      <c r="F5" s="18"/>
    </row>
    <row r="6" ht="18.75" customHeight="1" spans="1:6">
      <c r="A6" s="116">
        <v>1</v>
      </c>
      <c r="B6" s="116">
        <v>2</v>
      </c>
      <c r="C6" s="117">
        <v>3</v>
      </c>
      <c r="D6" s="116">
        <v>4</v>
      </c>
      <c r="E6" s="116">
        <v>5</v>
      </c>
      <c r="F6" s="116">
        <v>6</v>
      </c>
    </row>
    <row r="7" ht="18.75" customHeight="1" spans="1:6">
      <c r="A7" s="118">
        <v>41436.97</v>
      </c>
      <c r="B7" s="118"/>
      <c r="C7" s="119">
        <v>38936.97</v>
      </c>
      <c r="D7" s="118"/>
      <c r="E7" s="118">
        <v>38936.97</v>
      </c>
      <c r="F7" s="118">
        <v>2500</v>
      </c>
    </row>
  </sheetData>
  <mergeCells count="6">
    <mergeCell ref="A2:F2"/>
    <mergeCell ref="A3:D3"/>
    <mergeCell ref="C4:E4"/>
    <mergeCell ref="A4:A5"/>
    <mergeCell ref="B4:B5"/>
    <mergeCell ref="F4:F5"/>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40"/>
  <sheetViews>
    <sheetView showZeros="0" topLeftCell="A37" workbookViewId="0">
      <selection activeCell="A1" sqref="A1"/>
    </sheetView>
  </sheetViews>
  <sheetFormatPr defaultColWidth="9.11111111111111" defaultRowHeight="14.25" customHeight="1"/>
  <cols>
    <col min="1" max="1" width="28.6666666666667" customWidth="1"/>
    <col min="2" max="3" width="23.8888888888889" customWidth="1"/>
    <col min="4" max="4" width="14.5555555555556" customWidth="1"/>
    <col min="5" max="5" width="18.4444444444444" customWidth="1"/>
    <col min="6" max="6" width="14.7777777777778" customWidth="1"/>
    <col min="7" max="7" width="18.8888888888889" customWidth="1"/>
    <col min="8" max="13" width="15.3333333333333" customWidth="1"/>
    <col min="14" max="16" width="14.7777777777778" customWidth="1"/>
    <col min="17" max="17" width="14.8888888888889" customWidth="1"/>
    <col min="18" max="23" width="15" customWidth="1"/>
  </cols>
  <sheetData>
    <row r="1" ht="13.5" customHeight="1" spans="4:23">
      <c r="D1" s="1"/>
      <c r="E1" s="1"/>
      <c r="F1" s="1"/>
      <c r="G1" s="1"/>
      <c r="U1" s="110"/>
      <c r="W1" s="53" t="s">
        <v>131</v>
      </c>
    </row>
    <row r="2" ht="27.75" customHeight="1" spans="1:23">
      <c r="A2" s="27" t="s">
        <v>132</v>
      </c>
      <c r="B2" s="27"/>
      <c r="C2" s="27"/>
      <c r="D2" s="27"/>
      <c r="E2" s="27"/>
      <c r="F2" s="27"/>
      <c r="G2" s="27"/>
      <c r="H2" s="27"/>
      <c r="I2" s="27"/>
      <c r="J2" s="27"/>
      <c r="K2" s="27"/>
      <c r="L2" s="27"/>
      <c r="M2" s="27"/>
      <c r="N2" s="27"/>
      <c r="O2" s="27"/>
      <c r="P2" s="27"/>
      <c r="Q2" s="27"/>
      <c r="R2" s="27"/>
      <c r="S2" s="27"/>
      <c r="T2" s="27"/>
      <c r="U2" s="27"/>
      <c r="V2" s="27"/>
      <c r="W2" s="27"/>
    </row>
    <row r="3" ht="13.5" customHeight="1" spans="1:23">
      <c r="A3" s="4" t="str">
        <f>"单位名称："&amp;"云南省粮油科学研究院（云南省粮油产品质量监督检验测试中心）"</f>
        <v>单位名称：云南省粮油科学研究院（云南省粮油产品质量监督检验测试中心）</v>
      </c>
      <c r="B3" s="5"/>
      <c r="C3" s="5"/>
      <c r="D3" s="5"/>
      <c r="E3" s="5"/>
      <c r="F3" s="5"/>
      <c r="G3" s="5"/>
      <c r="H3" s="6"/>
      <c r="I3" s="6"/>
      <c r="J3" s="6"/>
      <c r="K3" s="6"/>
      <c r="L3" s="6"/>
      <c r="M3" s="6"/>
      <c r="N3" s="6"/>
      <c r="O3" s="6"/>
      <c r="P3" s="6"/>
      <c r="Q3" s="6"/>
      <c r="U3" s="110"/>
      <c r="W3" s="100" t="s">
        <v>124</v>
      </c>
    </row>
    <row r="4" ht="21.75" customHeight="1" spans="1:23">
      <c r="A4" s="8" t="s">
        <v>133</v>
      </c>
      <c r="B4" s="8" t="s">
        <v>134</v>
      </c>
      <c r="C4" s="8" t="s">
        <v>135</v>
      </c>
      <c r="D4" s="9" t="s">
        <v>136</v>
      </c>
      <c r="E4" s="9" t="s">
        <v>137</v>
      </c>
      <c r="F4" s="9" t="s">
        <v>138</v>
      </c>
      <c r="G4" s="9" t="s">
        <v>139</v>
      </c>
      <c r="H4" s="60" t="s">
        <v>140</v>
      </c>
      <c r="I4" s="60"/>
      <c r="J4" s="60"/>
      <c r="K4" s="60"/>
      <c r="L4" s="107"/>
      <c r="M4" s="107"/>
      <c r="N4" s="107"/>
      <c r="O4" s="107"/>
      <c r="P4" s="107"/>
      <c r="Q4" s="45"/>
      <c r="R4" s="60"/>
      <c r="S4" s="60"/>
      <c r="T4" s="60"/>
      <c r="U4" s="60"/>
      <c r="V4" s="60"/>
      <c r="W4" s="60"/>
    </row>
    <row r="5" ht="21.75" customHeight="1" spans="1:23">
      <c r="A5" s="13"/>
      <c r="B5" s="13"/>
      <c r="C5" s="13"/>
      <c r="D5" s="14"/>
      <c r="E5" s="14"/>
      <c r="F5" s="14"/>
      <c r="G5" s="14"/>
      <c r="H5" s="60" t="s">
        <v>31</v>
      </c>
      <c r="I5" s="45" t="s">
        <v>34</v>
      </c>
      <c r="J5" s="45"/>
      <c r="K5" s="45"/>
      <c r="L5" s="107"/>
      <c r="M5" s="107"/>
      <c r="N5" s="107" t="s">
        <v>141</v>
      </c>
      <c r="O5" s="107"/>
      <c r="P5" s="107"/>
      <c r="Q5" s="45" t="s">
        <v>37</v>
      </c>
      <c r="R5" s="60" t="s">
        <v>52</v>
      </c>
      <c r="S5" s="45"/>
      <c r="T5" s="45"/>
      <c r="U5" s="45"/>
      <c r="V5" s="45"/>
      <c r="W5" s="45"/>
    </row>
    <row r="6" ht="15" customHeight="1" spans="1:23">
      <c r="A6" s="16"/>
      <c r="B6" s="16"/>
      <c r="C6" s="16"/>
      <c r="D6" s="17"/>
      <c r="E6" s="17"/>
      <c r="F6" s="17"/>
      <c r="G6" s="17"/>
      <c r="H6" s="60"/>
      <c r="I6" s="45" t="s">
        <v>142</v>
      </c>
      <c r="J6" s="45" t="s">
        <v>143</v>
      </c>
      <c r="K6" s="45" t="s">
        <v>144</v>
      </c>
      <c r="L6" s="113" t="s">
        <v>145</v>
      </c>
      <c r="M6" s="113" t="s">
        <v>146</v>
      </c>
      <c r="N6" s="113" t="s">
        <v>34</v>
      </c>
      <c r="O6" s="113" t="s">
        <v>35</v>
      </c>
      <c r="P6" s="113" t="s">
        <v>36</v>
      </c>
      <c r="Q6" s="45"/>
      <c r="R6" s="45" t="s">
        <v>33</v>
      </c>
      <c r="S6" s="45" t="s">
        <v>44</v>
      </c>
      <c r="T6" s="45" t="s">
        <v>147</v>
      </c>
      <c r="U6" s="45" t="s">
        <v>40</v>
      </c>
      <c r="V6" s="45" t="s">
        <v>41</v>
      </c>
      <c r="W6" s="45" t="s">
        <v>42</v>
      </c>
    </row>
    <row r="7" ht="27.75" customHeight="1" spans="1:23">
      <c r="A7" s="16"/>
      <c r="B7" s="16"/>
      <c r="C7" s="16"/>
      <c r="D7" s="17"/>
      <c r="E7" s="17"/>
      <c r="F7" s="17"/>
      <c r="G7" s="17"/>
      <c r="H7" s="60"/>
      <c r="I7" s="45"/>
      <c r="J7" s="45"/>
      <c r="K7" s="45"/>
      <c r="L7" s="113"/>
      <c r="M7" s="113"/>
      <c r="N7" s="113"/>
      <c r="O7" s="113"/>
      <c r="P7" s="113"/>
      <c r="Q7" s="45"/>
      <c r="R7" s="45"/>
      <c r="S7" s="45"/>
      <c r="T7" s="45"/>
      <c r="U7" s="45"/>
      <c r="V7" s="45"/>
      <c r="W7" s="45"/>
    </row>
    <row r="8" ht="15" customHeight="1" spans="1:23">
      <c r="A8" s="111">
        <v>1</v>
      </c>
      <c r="B8" s="111">
        <v>2</v>
      </c>
      <c r="C8" s="111">
        <v>3</v>
      </c>
      <c r="D8" s="111">
        <v>4</v>
      </c>
      <c r="E8" s="111">
        <v>5</v>
      </c>
      <c r="F8" s="111">
        <v>6</v>
      </c>
      <c r="G8" s="111">
        <v>7</v>
      </c>
      <c r="H8" s="111">
        <v>8</v>
      </c>
      <c r="I8" s="111">
        <v>9</v>
      </c>
      <c r="J8" s="111">
        <v>10</v>
      </c>
      <c r="K8" s="111">
        <v>11</v>
      </c>
      <c r="L8" s="111">
        <v>12</v>
      </c>
      <c r="M8" s="111">
        <v>13</v>
      </c>
      <c r="N8" s="111">
        <v>14</v>
      </c>
      <c r="O8" s="111">
        <v>15</v>
      </c>
      <c r="P8" s="111">
        <v>16</v>
      </c>
      <c r="Q8" s="111">
        <v>17</v>
      </c>
      <c r="R8" s="111">
        <v>18</v>
      </c>
      <c r="S8" s="111">
        <v>19</v>
      </c>
      <c r="T8" s="111">
        <v>20</v>
      </c>
      <c r="U8" s="111">
        <v>21</v>
      </c>
      <c r="V8" s="111">
        <v>22</v>
      </c>
      <c r="W8" s="111">
        <v>23</v>
      </c>
    </row>
    <row r="9" ht="18.75" customHeight="1" spans="1:23">
      <c r="A9" s="105" t="s">
        <v>46</v>
      </c>
      <c r="B9" s="106"/>
      <c r="C9" s="105"/>
      <c r="D9" s="105"/>
      <c r="E9" s="105"/>
      <c r="F9" s="105"/>
      <c r="G9" s="105"/>
      <c r="H9" s="22">
        <v>7004806.17</v>
      </c>
      <c r="I9" s="22">
        <v>7004806.17</v>
      </c>
      <c r="J9" s="22">
        <v>1735984.81</v>
      </c>
      <c r="K9" s="22"/>
      <c r="L9" s="22">
        <v>5268821.36</v>
      </c>
      <c r="M9" s="22"/>
      <c r="N9" s="22"/>
      <c r="O9" s="22"/>
      <c r="P9" s="22"/>
      <c r="Q9" s="22"/>
      <c r="R9" s="22"/>
      <c r="S9" s="22"/>
      <c r="T9" s="22"/>
      <c r="U9" s="22"/>
      <c r="V9" s="22"/>
      <c r="W9" s="22"/>
    </row>
    <row r="10" ht="31.35" customHeight="1" spans="1:23">
      <c r="A10" s="112" t="s">
        <v>46</v>
      </c>
      <c r="B10" s="106" t="s">
        <v>148</v>
      </c>
      <c r="C10" s="105" t="s">
        <v>149</v>
      </c>
      <c r="D10" s="105" t="s">
        <v>70</v>
      </c>
      <c r="E10" s="105" t="s">
        <v>71</v>
      </c>
      <c r="F10" s="105" t="s">
        <v>150</v>
      </c>
      <c r="G10" s="105" t="s">
        <v>151</v>
      </c>
      <c r="H10" s="22">
        <v>1770036</v>
      </c>
      <c r="I10" s="22">
        <v>1770036</v>
      </c>
      <c r="J10" s="22">
        <v>442509</v>
      </c>
      <c r="K10" s="22"/>
      <c r="L10" s="22">
        <v>1327527</v>
      </c>
      <c r="M10" s="22"/>
      <c r="N10" s="22"/>
      <c r="O10" s="22"/>
      <c r="P10" s="22"/>
      <c r="Q10" s="22"/>
      <c r="R10" s="22"/>
      <c r="S10" s="22"/>
      <c r="T10" s="22"/>
      <c r="U10" s="22"/>
      <c r="V10" s="22"/>
      <c r="W10" s="22"/>
    </row>
    <row r="11" ht="31.35" customHeight="1" spans="1:23">
      <c r="A11" s="112" t="s">
        <v>46</v>
      </c>
      <c r="B11" s="106" t="s">
        <v>148</v>
      </c>
      <c r="C11" s="105" t="s">
        <v>149</v>
      </c>
      <c r="D11" s="105" t="s">
        <v>70</v>
      </c>
      <c r="E11" s="105" t="s">
        <v>71</v>
      </c>
      <c r="F11" s="105" t="s">
        <v>152</v>
      </c>
      <c r="G11" s="105" t="s">
        <v>153</v>
      </c>
      <c r="H11" s="22">
        <v>576</v>
      </c>
      <c r="I11" s="22">
        <v>576</v>
      </c>
      <c r="J11" s="22">
        <v>144</v>
      </c>
      <c r="K11" s="22"/>
      <c r="L11" s="22">
        <v>432</v>
      </c>
      <c r="M11" s="22"/>
      <c r="N11" s="22"/>
      <c r="O11" s="22"/>
      <c r="P11" s="22"/>
      <c r="Q11" s="22"/>
      <c r="R11" s="22"/>
      <c r="S11" s="22"/>
      <c r="T11" s="22"/>
      <c r="U11" s="22"/>
      <c r="V11" s="22"/>
      <c r="W11" s="22"/>
    </row>
    <row r="12" ht="31.35" customHeight="1" spans="1:23">
      <c r="A12" s="112" t="s">
        <v>46</v>
      </c>
      <c r="B12" s="106" t="s">
        <v>148</v>
      </c>
      <c r="C12" s="105" t="s">
        <v>149</v>
      </c>
      <c r="D12" s="105" t="s">
        <v>70</v>
      </c>
      <c r="E12" s="105" t="s">
        <v>71</v>
      </c>
      <c r="F12" s="105" t="s">
        <v>154</v>
      </c>
      <c r="G12" s="105" t="s">
        <v>155</v>
      </c>
      <c r="H12" s="22">
        <v>147503</v>
      </c>
      <c r="I12" s="22">
        <v>147503</v>
      </c>
      <c r="J12" s="22">
        <v>36875.75</v>
      </c>
      <c r="K12" s="22"/>
      <c r="L12" s="22">
        <v>110627.25</v>
      </c>
      <c r="M12" s="22"/>
      <c r="N12" s="22"/>
      <c r="O12" s="22"/>
      <c r="P12" s="22"/>
      <c r="Q12" s="22"/>
      <c r="R12" s="22"/>
      <c r="S12" s="22"/>
      <c r="T12" s="22"/>
      <c r="U12" s="22"/>
      <c r="V12" s="22"/>
      <c r="W12" s="22"/>
    </row>
    <row r="13" ht="31.35" customHeight="1" spans="1:23">
      <c r="A13" s="112" t="s">
        <v>46</v>
      </c>
      <c r="B13" s="106" t="s">
        <v>148</v>
      </c>
      <c r="C13" s="105" t="s">
        <v>149</v>
      </c>
      <c r="D13" s="105" t="s">
        <v>70</v>
      </c>
      <c r="E13" s="105" t="s">
        <v>71</v>
      </c>
      <c r="F13" s="105" t="s">
        <v>156</v>
      </c>
      <c r="G13" s="105" t="s">
        <v>157</v>
      </c>
      <c r="H13" s="22">
        <v>2729580</v>
      </c>
      <c r="I13" s="22">
        <v>2729580</v>
      </c>
      <c r="J13" s="22">
        <v>682395</v>
      </c>
      <c r="K13" s="22"/>
      <c r="L13" s="22">
        <v>2047185</v>
      </c>
      <c r="M13" s="22"/>
      <c r="N13" s="22"/>
      <c r="O13" s="22"/>
      <c r="P13" s="22"/>
      <c r="Q13" s="22"/>
      <c r="R13" s="22"/>
      <c r="S13" s="22"/>
      <c r="T13" s="22"/>
      <c r="U13" s="22"/>
      <c r="V13" s="22"/>
      <c r="W13" s="22"/>
    </row>
    <row r="14" ht="31.35" customHeight="1" spans="1:23">
      <c r="A14" s="112" t="s">
        <v>46</v>
      </c>
      <c r="B14" s="106" t="s">
        <v>158</v>
      </c>
      <c r="C14" s="105" t="s">
        <v>159</v>
      </c>
      <c r="D14" s="105" t="s">
        <v>78</v>
      </c>
      <c r="E14" s="105" t="s">
        <v>79</v>
      </c>
      <c r="F14" s="105" t="s">
        <v>160</v>
      </c>
      <c r="G14" s="105" t="s">
        <v>161</v>
      </c>
      <c r="H14" s="22">
        <v>642739.04</v>
      </c>
      <c r="I14" s="22">
        <v>642739.04</v>
      </c>
      <c r="J14" s="22">
        <v>160684.76</v>
      </c>
      <c r="K14" s="22"/>
      <c r="L14" s="22">
        <v>482054.28</v>
      </c>
      <c r="M14" s="22"/>
      <c r="N14" s="22"/>
      <c r="O14" s="22"/>
      <c r="P14" s="22"/>
      <c r="Q14" s="22"/>
      <c r="R14" s="22"/>
      <c r="S14" s="22"/>
      <c r="T14" s="22"/>
      <c r="U14" s="22"/>
      <c r="V14" s="22"/>
      <c r="W14" s="22"/>
    </row>
    <row r="15" ht="31.35" customHeight="1" spans="1:23">
      <c r="A15" s="112" t="s">
        <v>46</v>
      </c>
      <c r="B15" s="106" t="s">
        <v>158</v>
      </c>
      <c r="C15" s="105" t="s">
        <v>159</v>
      </c>
      <c r="D15" s="105" t="s">
        <v>82</v>
      </c>
      <c r="E15" s="105" t="s">
        <v>81</v>
      </c>
      <c r="F15" s="105" t="s">
        <v>162</v>
      </c>
      <c r="G15" s="105" t="s">
        <v>163</v>
      </c>
      <c r="H15" s="22">
        <v>31341.55</v>
      </c>
      <c r="I15" s="22">
        <v>31341.55</v>
      </c>
      <c r="J15" s="22">
        <v>7835.39</v>
      </c>
      <c r="K15" s="22"/>
      <c r="L15" s="22">
        <v>23506.16</v>
      </c>
      <c r="M15" s="22"/>
      <c r="N15" s="22"/>
      <c r="O15" s="22"/>
      <c r="P15" s="22"/>
      <c r="Q15" s="22"/>
      <c r="R15" s="22"/>
      <c r="S15" s="22"/>
      <c r="T15" s="22"/>
      <c r="U15" s="22"/>
      <c r="V15" s="22"/>
      <c r="W15" s="22"/>
    </row>
    <row r="16" ht="31.35" customHeight="1" spans="1:23">
      <c r="A16" s="112" t="s">
        <v>46</v>
      </c>
      <c r="B16" s="106" t="s">
        <v>158</v>
      </c>
      <c r="C16" s="105" t="s">
        <v>159</v>
      </c>
      <c r="D16" s="105" t="s">
        <v>87</v>
      </c>
      <c r="E16" s="105" t="s">
        <v>88</v>
      </c>
      <c r="F16" s="105" t="s">
        <v>164</v>
      </c>
      <c r="G16" s="105" t="s">
        <v>165</v>
      </c>
      <c r="H16" s="22">
        <v>433848.85</v>
      </c>
      <c r="I16" s="22">
        <v>433848.85</v>
      </c>
      <c r="J16" s="22">
        <v>108462.21</v>
      </c>
      <c r="K16" s="22"/>
      <c r="L16" s="22">
        <v>325386.64</v>
      </c>
      <c r="M16" s="22"/>
      <c r="N16" s="22"/>
      <c r="O16" s="22"/>
      <c r="P16" s="22"/>
      <c r="Q16" s="22"/>
      <c r="R16" s="22"/>
      <c r="S16" s="22"/>
      <c r="T16" s="22"/>
      <c r="U16" s="22"/>
      <c r="V16" s="22"/>
      <c r="W16" s="22"/>
    </row>
    <row r="17" ht="31.35" customHeight="1" spans="1:23">
      <c r="A17" s="112" t="s">
        <v>46</v>
      </c>
      <c r="B17" s="106" t="s">
        <v>158</v>
      </c>
      <c r="C17" s="105" t="s">
        <v>159</v>
      </c>
      <c r="D17" s="105" t="s">
        <v>89</v>
      </c>
      <c r="E17" s="105" t="s">
        <v>90</v>
      </c>
      <c r="F17" s="105" t="s">
        <v>166</v>
      </c>
      <c r="G17" s="105" t="s">
        <v>167</v>
      </c>
      <c r="H17" s="22">
        <v>304179.48</v>
      </c>
      <c r="I17" s="22">
        <v>304179.48</v>
      </c>
      <c r="J17" s="22">
        <v>76044.87</v>
      </c>
      <c r="K17" s="22"/>
      <c r="L17" s="22">
        <v>228134.61</v>
      </c>
      <c r="M17" s="22"/>
      <c r="N17" s="22"/>
      <c r="O17" s="22"/>
      <c r="P17" s="22"/>
      <c r="Q17" s="22"/>
      <c r="R17" s="22"/>
      <c r="S17" s="22"/>
      <c r="T17" s="22"/>
      <c r="U17" s="22"/>
      <c r="V17" s="22"/>
      <c r="W17" s="22"/>
    </row>
    <row r="18" ht="31.35" customHeight="1" spans="1:23">
      <c r="A18" s="112" t="s">
        <v>46</v>
      </c>
      <c r="B18" s="106" t="s">
        <v>158</v>
      </c>
      <c r="C18" s="105" t="s">
        <v>159</v>
      </c>
      <c r="D18" s="105" t="s">
        <v>91</v>
      </c>
      <c r="E18" s="105" t="s">
        <v>92</v>
      </c>
      <c r="F18" s="105" t="s">
        <v>162</v>
      </c>
      <c r="G18" s="105" t="s">
        <v>163</v>
      </c>
      <c r="H18" s="22">
        <v>27690</v>
      </c>
      <c r="I18" s="22">
        <v>27690</v>
      </c>
      <c r="J18" s="22">
        <v>27690</v>
      </c>
      <c r="K18" s="22"/>
      <c r="L18" s="22"/>
      <c r="M18" s="22"/>
      <c r="N18" s="22"/>
      <c r="O18" s="22"/>
      <c r="P18" s="22"/>
      <c r="Q18" s="22"/>
      <c r="R18" s="22"/>
      <c r="S18" s="22"/>
      <c r="T18" s="22"/>
      <c r="U18" s="22"/>
      <c r="V18" s="22"/>
      <c r="W18" s="22"/>
    </row>
    <row r="19" ht="31.35" customHeight="1" spans="1:23">
      <c r="A19" s="112" t="s">
        <v>46</v>
      </c>
      <c r="B19" s="106" t="s">
        <v>168</v>
      </c>
      <c r="C19" s="105" t="s">
        <v>98</v>
      </c>
      <c r="D19" s="105" t="s">
        <v>97</v>
      </c>
      <c r="E19" s="105" t="s">
        <v>98</v>
      </c>
      <c r="F19" s="105" t="s">
        <v>169</v>
      </c>
      <c r="G19" s="105" t="s">
        <v>98</v>
      </c>
      <c r="H19" s="22">
        <v>443013.92</v>
      </c>
      <c r="I19" s="22">
        <v>443013.92</v>
      </c>
      <c r="J19" s="22">
        <v>110753.48</v>
      </c>
      <c r="K19" s="22"/>
      <c r="L19" s="22">
        <v>332260.44</v>
      </c>
      <c r="M19" s="22"/>
      <c r="N19" s="22"/>
      <c r="O19" s="22"/>
      <c r="P19" s="22"/>
      <c r="Q19" s="22"/>
      <c r="R19" s="22"/>
      <c r="S19" s="22"/>
      <c r="T19" s="22"/>
      <c r="U19" s="22"/>
      <c r="V19" s="22"/>
      <c r="W19" s="22"/>
    </row>
    <row r="20" ht="31.35" customHeight="1" spans="1:23">
      <c r="A20" s="112" t="s">
        <v>46</v>
      </c>
      <c r="B20" s="106" t="s">
        <v>170</v>
      </c>
      <c r="C20" s="105" t="s">
        <v>171</v>
      </c>
      <c r="D20" s="105" t="s">
        <v>70</v>
      </c>
      <c r="E20" s="105" t="s">
        <v>71</v>
      </c>
      <c r="F20" s="105" t="s">
        <v>172</v>
      </c>
      <c r="G20" s="105" t="s">
        <v>173</v>
      </c>
      <c r="H20" s="22">
        <v>38936.97</v>
      </c>
      <c r="I20" s="22">
        <v>38936.97</v>
      </c>
      <c r="J20" s="22"/>
      <c r="K20" s="22"/>
      <c r="L20" s="22">
        <v>38936.97</v>
      </c>
      <c r="M20" s="22"/>
      <c r="N20" s="22"/>
      <c r="O20" s="22"/>
      <c r="P20" s="22"/>
      <c r="Q20" s="22"/>
      <c r="R20" s="22"/>
      <c r="S20" s="22"/>
      <c r="T20" s="22"/>
      <c r="U20" s="22"/>
      <c r="V20" s="22"/>
      <c r="W20" s="22"/>
    </row>
    <row r="21" ht="31.35" customHeight="1" spans="1:23">
      <c r="A21" s="112" t="s">
        <v>46</v>
      </c>
      <c r="B21" s="106" t="s">
        <v>174</v>
      </c>
      <c r="C21" s="105" t="s">
        <v>128</v>
      </c>
      <c r="D21" s="105" t="s">
        <v>70</v>
      </c>
      <c r="E21" s="105" t="s">
        <v>71</v>
      </c>
      <c r="F21" s="105" t="s">
        <v>175</v>
      </c>
      <c r="G21" s="105" t="s">
        <v>128</v>
      </c>
      <c r="H21" s="22">
        <v>2500</v>
      </c>
      <c r="I21" s="22">
        <v>2500</v>
      </c>
      <c r="J21" s="22">
        <v>625</v>
      </c>
      <c r="K21" s="22"/>
      <c r="L21" s="22">
        <v>1875</v>
      </c>
      <c r="M21" s="22"/>
      <c r="N21" s="22"/>
      <c r="O21" s="22"/>
      <c r="P21" s="22"/>
      <c r="Q21" s="22"/>
      <c r="R21" s="22"/>
      <c r="S21" s="22"/>
      <c r="T21" s="22"/>
      <c r="U21" s="22"/>
      <c r="V21" s="22"/>
      <c r="W21" s="22"/>
    </row>
    <row r="22" ht="31.35" customHeight="1" spans="1:23">
      <c r="A22" s="112" t="s">
        <v>46</v>
      </c>
      <c r="B22" s="106" t="s">
        <v>176</v>
      </c>
      <c r="C22" s="105" t="s">
        <v>177</v>
      </c>
      <c r="D22" s="105" t="s">
        <v>70</v>
      </c>
      <c r="E22" s="105" t="s">
        <v>71</v>
      </c>
      <c r="F22" s="105" t="s">
        <v>178</v>
      </c>
      <c r="G22" s="105" t="s">
        <v>177</v>
      </c>
      <c r="H22" s="22">
        <v>92953.9</v>
      </c>
      <c r="I22" s="22">
        <v>92953.9</v>
      </c>
      <c r="J22" s="22">
        <v>23238.48</v>
      </c>
      <c r="K22" s="22"/>
      <c r="L22" s="22">
        <v>69715.42</v>
      </c>
      <c r="M22" s="22"/>
      <c r="N22" s="22"/>
      <c r="O22" s="22"/>
      <c r="P22" s="22"/>
      <c r="Q22" s="22"/>
      <c r="R22" s="22"/>
      <c r="S22" s="22"/>
      <c r="T22" s="22"/>
      <c r="U22" s="22"/>
      <c r="V22" s="22"/>
      <c r="W22" s="22"/>
    </row>
    <row r="23" ht="31.35" customHeight="1" spans="1:23">
      <c r="A23" s="112" t="s">
        <v>46</v>
      </c>
      <c r="B23" s="106" t="s">
        <v>179</v>
      </c>
      <c r="C23" s="105" t="s">
        <v>180</v>
      </c>
      <c r="D23" s="105" t="s">
        <v>70</v>
      </c>
      <c r="E23" s="105" t="s">
        <v>71</v>
      </c>
      <c r="F23" s="105" t="s">
        <v>181</v>
      </c>
      <c r="G23" s="105" t="s">
        <v>182</v>
      </c>
      <c r="H23" s="22">
        <v>33083.85</v>
      </c>
      <c r="I23" s="22">
        <v>33083.85</v>
      </c>
      <c r="J23" s="22">
        <v>8270.96</v>
      </c>
      <c r="K23" s="22"/>
      <c r="L23" s="22">
        <v>24812.89</v>
      </c>
      <c r="M23" s="22"/>
      <c r="N23" s="22"/>
      <c r="O23" s="22"/>
      <c r="P23" s="22"/>
      <c r="Q23" s="22"/>
      <c r="R23" s="22"/>
      <c r="S23" s="22"/>
      <c r="T23" s="22"/>
      <c r="U23" s="22"/>
      <c r="V23" s="22"/>
      <c r="W23" s="22"/>
    </row>
    <row r="24" ht="31.35" customHeight="1" spans="1:23">
      <c r="A24" s="112" t="s">
        <v>46</v>
      </c>
      <c r="B24" s="106" t="s">
        <v>179</v>
      </c>
      <c r="C24" s="105" t="s">
        <v>180</v>
      </c>
      <c r="D24" s="105" t="s">
        <v>70</v>
      </c>
      <c r="E24" s="105" t="s">
        <v>71</v>
      </c>
      <c r="F24" s="105" t="s">
        <v>183</v>
      </c>
      <c r="G24" s="105" t="s">
        <v>184</v>
      </c>
      <c r="H24" s="22">
        <v>4000</v>
      </c>
      <c r="I24" s="22">
        <v>4000</v>
      </c>
      <c r="J24" s="22">
        <v>1000</v>
      </c>
      <c r="K24" s="22"/>
      <c r="L24" s="22">
        <v>3000</v>
      </c>
      <c r="M24" s="22"/>
      <c r="N24" s="22"/>
      <c r="O24" s="22"/>
      <c r="P24" s="22"/>
      <c r="Q24" s="22"/>
      <c r="R24" s="22"/>
      <c r="S24" s="22"/>
      <c r="T24" s="22"/>
      <c r="U24" s="22"/>
      <c r="V24" s="22"/>
      <c r="W24" s="22"/>
    </row>
    <row r="25" ht="31.35" customHeight="1" spans="1:23">
      <c r="A25" s="112" t="s">
        <v>46</v>
      </c>
      <c r="B25" s="106" t="s">
        <v>179</v>
      </c>
      <c r="C25" s="105" t="s">
        <v>180</v>
      </c>
      <c r="D25" s="105" t="s">
        <v>70</v>
      </c>
      <c r="E25" s="105" t="s">
        <v>71</v>
      </c>
      <c r="F25" s="105" t="s">
        <v>185</v>
      </c>
      <c r="G25" s="105" t="s">
        <v>186</v>
      </c>
      <c r="H25" s="22">
        <v>500</v>
      </c>
      <c r="I25" s="22">
        <v>500</v>
      </c>
      <c r="J25" s="22">
        <v>125</v>
      </c>
      <c r="K25" s="22"/>
      <c r="L25" s="22">
        <v>375</v>
      </c>
      <c r="M25" s="22"/>
      <c r="N25" s="22"/>
      <c r="O25" s="22"/>
      <c r="P25" s="22"/>
      <c r="Q25" s="22"/>
      <c r="R25" s="22"/>
      <c r="S25" s="22"/>
      <c r="T25" s="22"/>
      <c r="U25" s="22"/>
      <c r="V25" s="22"/>
      <c r="W25" s="22"/>
    </row>
    <row r="26" ht="31.35" customHeight="1" spans="1:23">
      <c r="A26" s="112" t="s">
        <v>46</v>
      </c>
      <c r="B26" s="106" t="s">
        <v>179</v>
      </c>
      <c r="C26" s="105" t="s">
        <v>180</v>
      </c>
      <c r="D26" s="105" t="s">
        <v>70</v>
      </c>
      <c r="E26" s="105" t="s">
        <v>71</v>
      </c>
      <c r="F26" s="105" t="s">
        <v>187</v>
      </c>
      <c r="G26" s="105" t="s">
        <v>188</v>
      </c>
      <c r="H26" s="22">
        <v>5000</v>
      </c>
      <c r="I26" s="22">
        <v>5000</v>
      </c>
      <c r="J26" s="22">
        <v>1250</v>
      </c>
      <c r="K26" s="22"/>
      <c r="L26" s="22">
        <v>3750</v>
      </c>
      <c r="M26" s="22"/>
      <c r="N26" s="22"/>
      <c r="O26" s="22"/>
      <c r="P26" s="22"/>
      <c r="Q26" s="22"/>
      <c r="R26" s="22"/>
      <c r="S26" s="22"/>
      <c r="T26" s="22"/>
      <c r="U26" s="22"/>
      <c r="V26" s="22"/>
      <c r="W26" s="22"/>
    </row>
    <row r="27" ht="31.35" customHeight="1" spans="1:23">
      <c r="A27" s="112" t="s">
        <v>46</v>
      </c>
      <c r="B27" s="106" t="s">
        <v>179</v>
      </c>
      <c r="C27" s="105" t="s">
        <v>180</v>
      </c>
      <c r="D27" s="105" t="s">
        <v>70</v>
      </c>
      <c r="E27" s="105" t="s">
        <v>71</v>
      </c>
      <c r="F27" s="105" t="s">
        <v>189</v>
      </c>
      <c r="G27" s="105" t="s">
        <v>190</v>
      </c>
      <c r="H27" s="22">
        <v>8000</v>
      </c>
      <c r="I27" s="22">
        <v>8000</v>
      </c>
      <c r="J27" s="22">
        <v>2000</v>
      </c>
      <c r="K27" s="22"/>
      <c r="L27" s="22">
        <v>6000</v>
      </c>
      <c r="M27" s="22"/>
      <c r="N27" s="22"/>
      <c r="O27" s="22"/>
      <c r="P27" s="22"/>
      <c r="Q27" s="22"/>
      <c r="R27" s="22"/>
      <c r="S27" s="22"/>
      <c r="T27" s="22"/>
      <c r="U27" s="22"/>
      <c r="V27" s="22"/>
      <c r="W27" s="22"/>
    </row>
    <row r="28" ht="31.35" customHeight="1" spans="1:23">
      <c r="A28" s="112" t="s">
        <v>46</v>
      </c>
      <c r="B28" s="106" t="s">
        <v>179</v>
      </c>
      <c r="C28" s="105" t="s">
        <v>180</v>
      </c>
      <c r="D28" s="105" t="s">
        <v>70</v>
      </c>
      <c r="E28" s="105" t="s">
        <v>71</v>
      </c>
      <c r="F28" s="105" t="s">
        <v>191</v>
      </c>
      <c r="G28" s="105" t="s">
        <v>192</v>
      </c>
      <c r="H28" s="22">
        <v>8000</v>
      </c>
      <c r="I28" s="22">
        <v>8000</v>
      </c>
      <c r="J28" s="22">
        <v>2000</v>
      </c>
      <c r="K28" s="22"/>
      <c r="L28" s="22">
        <v>6000</v>
      </c>
      <c r="M28" s="22"/>
      <c r="N28" s="22"/>
      <c r="O28" s="22"/>
      <c r="P28" s="22"/>
      <c r="Q28" s="22"/>
      <c r="R28" s="22"/>
      <c r="S28" s="22"/>
      <c r="T28" s="22"/>
      <c r="U28" s="22"/>
      <c r="V28" s="22"/>
      <c r="W28" s="22"/>
    </row>
    <row r="29" ht="31.35" customHeight="1" spans="1:23">
      <c r="A29" s="112" t="s">
        <v>46</v>
      </c>
      <c r="B29" s="106" t="s">
        <v>179</v>
      </c>
      <c r="C29" s="105" t="s">
        <v>180</v>
      </c>
      <c r="D29" s="105" t="s">
        <v>70</v>
      </c>
      <c r="E29" s="105" t="s">
        <v>71</v>
      </c>
      <c r="F29" s="105" t="s">
        <v>193</v>
      </c>
      <c r="G29" s="105" t="s">
        <v>194</v>
      </c>
      <c r="H29" s="22">
        <v>105000</v>
      </c>
      <c r="I29" s="22">
        <v>105000</v>
      </c>
      <c r="J29" s="22"/>
      <c r="K29" s="22"/>
      <c r="L29" s="22">
        <v>105000</v>
      </c>
      <c r="M29" s="22"/>
      <c r="N29" s="22"/>
      <c r="O29" s="22"/>
      <c r="P29" s="22"/>
      <c r="Q29" s="22"/>
      <c r="R29" s="22"/>
      <c r="S29" s="22"/>
      <c r="T29" s="22"/>
      <c r="U29" s="22"/>
      <c r="V29" s="22"/>
      <c r="W29" s="22"/>
    </row>
    <row r="30" ht="31.35" customHeight="1" spans="1:23">
      <c r="A30" s="112" t="s">
        <v>46</v>
      </c>
      <c r="B30" s="106" t="s">
        <v>179</v>
      </c>
      <c r="C30" s="105" t="s">
        <v>180</v>
      </c>
      <c r="D30" s="105" t="s">
        <v>70</v>
      </c>
      <c r="E30" s="105" t="s">
        <v>71</v>
      </c>
      <c r="F30" s="105" t="s">
        <v>195</v>
      </c>
      <c r="G30" s="105" t="s">
        <v>196</v>
      </c>
      <c r="H30" s="22">
        <v>10371.16</v>
      </c>
      <c r="I30" s="22">
        <v>10371.16</v>
      </c>
      <c r="J30" s="22">
        <v>2592.79</v>
      </c>
      <c r="K30" s="22"/>
      <c r="L30" s="22">
        <v>7778.37</v>
      </c>
      <c r="M30" s="22"/>
      <c r="N30" s="22"/>
      <c r="O30" s="22"/>
      <c r="P30" s="22"/>
      <c r="Q30" s="22"/>
      <c r="R30" s="22"/>
      <c r="S30" s="22"/>
      <c r="T30" s="22"/>
      <c r="U30" s="22"/>
      <c r="V30" s="22"/>
      <c r="W30" s="22"/>
    </row>
    <row r="31" ht="31.35" customHeight="1" spans="1:23">
      <c r="A31" s="112" t="s">
        <v>46</v>
      </c>
      <c r="B31" s="106" t="s">
        <v>179</v>
      </c>
      <c r="C31" s="105" t="s">
        <v>180</v>
      </c>
      <c r="D31" s="105" t="s">
        <v>70</v>
      </c>
      <c r="E31" s="105" t="s">
        <v>71</v>
      </c>
      <c r="F31" s="105" t="s">
        <v>197</v>
      </c>
      <c r="G31" s="105" t="s">
        <v>198</v>
      </c>
      <c r="H31" s="22">
        <v>8000</v>
      </c>
      <c r="I31" s="22">
        <v>8000</v>
      </c>
      <c r="J31" s="22">
        <v>2000</v>
      </c>
      <c r="K31" s="22"/>
      <c r="L31" s="22">
        <v>6000</v>
      </c>
      <c r="M31" s="22"/>
      <c r="N31" s="22"/>
      <c r="O31" s="22"/>
      <c r="P31" s="22"/>
      <c r="Q31" s="22"/>
      <c r="R31" s="22"/>
      <c r="S31" s="22"/>
      <c r="T31" s="22"/>
      <c r="U31" s="22"/>
      <c r="V31" s="22"/>
      <c r="W31" s="22"/>
    </row>
    <row r="32" ht="31.35" customHeight="1" spans="1:23">
      <c r="A32" s="112" t="s">
        <v>46</v>
      </c>
      <c r="B32" s="106" t="s">
        <v>179</v>
      </c>
      <c r="C32" s="105" t="s">
        <v>180</v>
      </c>
      <c r="D32" s="105" t="s">
        <v>70</v>
      </c>
      <c r="E32" s="105" t="s">
        <v>71</v>
      </c>
      <c r="F32" s="105" t="s">
        <v>199</v>
      </c>
      <c r="G32" s="105" t="s">
        <v>200</v>
      </c>
      <c r="H32" s="22">
        <v>6800</v>
      </c>
      <c r="I32" s="22">
        <v>6800</v>
      </c>
      <c r="J32" s="22">
        <v>1700</v>
      </c>
      <c r="K32" s="22"/>
      <c r="L32" s="22">
        <v>5100</v>
      </c>
      <c r="M32" s="22"/>
      <c r="N32" s="22"/>
      <c r="O32" s="22"/>
      <c r="P32" s="22"/>
      <c r="Q32" s="22"/>
      <c r="R32" s="22"/>
      <c r="S32" s="22"/>
      <c r="T32" s="22"/>
      <c r="U32" s="22"/>
      <c r="V32" s="22"/>
      <c r="W32" s="22"/>
    </row>
    <row r="33" ht="31.35" customHeight="1" spans="1:23">
      <c r="A33" s="112" t="s">
        <v>46</v>
      </c>
      <c r="B33" s="106" t="s">
        <v>179</v>
      </c>
      <c r="C33" s="105" t="s">
        <v>180</v>
      </c>
      <c r="D33" s="105" t="s">
        <v>70</v>
      </c>
      <c r="E33" s="105" t="s">
        <v>71</v>
      </c>
      <c r="F33" s="105" t="s">
        <v>201</v>
      </c>
      <c r="G33" s="105" t="s">
        <v>202</v>
      </c>
      <c r="H33" s="22">
        <v>5000</v>
      </c>
      <c r="I33" s="22">
        <v>5000</v>
      </c>
      <c r="J33" s="22">
        <v>1250</v>
      </c>
      <c r="K33" s="22"/>
      <c r="L33" s="22">
        <v>3750</v>
      </c>
      <c r="M33" s="22"/>
      <c r="N33" s="22"/>
      <c r="O33" s="22"/>
      <c r="P33" s="22"/>
      <c r="Q33" s="22"/>
      <c r="R33" s="22"/>
      <c r="S33" s="22"/>
      <c r="T33" s="22"/>
      <c r="U33" s="22"/>
      <c r="V33" s="22"/>
      <c r="W33" s="22"/>
    </row>
    <row r="34" ht="31.35" customHeight="1" spans="1:23">
      <c r="A34" s="112" t="s">
        <v>46</v>
      </c>
      <c r="B34" s="106" t="s">
        <v>179</v>
      </c>
      <c r="C34" s="105" t="s">
        <v>180</v>
      </c>
      <c r="D34" s="105" t="s">
        <v>70</v>
      </c>
      <c r="E34" s="105" t="s">
        <v>71</v>
      </c>
      <c r="F34" s="105" t="s">
        <v>203</v>
      </c>
      <c r="G34" s="105" t="s">
        <v>204</v>
      </c>
      <c r="H34" s="22">
        <v>3400</v>
      </c>
      <c r="I34" s="22">
        <v>3400</v>
      </c>
      <c r="J34" s="22">
        <v>850</v>
      </c>
      <c r="K34" s="22"/>
      <c r="L34" s="22">
        <v>2550</v>
      </c>
      <c r="M34" s="22"/>
      <c r="N34" s="22"/>
      <c r="O34" s="22"/>
      <c r="P34" s="22"/>
      <c r="Q34" s="22"/>
      <c r="R34" s="22"/>
      <c r="S34" s="22"/>
      <c r="T34" s="22"/>
      <c r="U34" s="22"/>
      <c r="V34" s="22"/>
      <c r="W34" s="22"/>
    </row>
    <row r="35" ht="31.35" customHeight="1" spans="1:23">
      <c r="A35" s="112" t="s">
        <v>46</v>
      </c>
      <c r="B35" s="106" t="s">
        <v>179</v>
      </c>
      <c r="C35" s="105" t="s">
        <v>180</v>
      </c>
      <c r="D35" s="105" t="s">
        <v>70</v>
      </c>
      <c r="E35" s="105" t="s">
        <v>71</v>
      </c>
      <c r="F35" s="105" t="s">
        <v>205</v>
      </c>
      <c r="G35" s="105" t="s">
        <v>206</v>
      </c>
      <c r="H35" s="22">
        <v>2550</v>
      </c>
      <c r="I35" s="22">
        <v>2550</v>
      </c>
      <c r="J35" s="22">
        <v>637.5</v>
      </c>
      <c r="K35" s="22"/>
      <c r="L35" s="22">
        <v>1912.5</v>
      </c>
      <c r="M35" s="22"/>
      <c r="N35" s="22"/>
      <c r="O35" s="22"/>
      <c r="P35" s="22"/>
      <c r="Q35" s="22"/>
      <c r="R35" s="22"/>
      <c r="S35" s="22"/>
      <c r="T35" s="22"/>
      <c r="U35" s="22"/>
      <c r="V35" s="22"/>
      <c r="W35" s="22"/>
    </row>
    <row r="36" ht="31.35" customHeight="1" spans="1:23">
      <c r="A36" s="112" t="s">
        <v>46</v>
      </c>
      <c r="B36" s="106" t="s">
        <v>179</v>
      </c>
      <c r="C36" s="105" t="s">
        <v>180</v>
      </c>
      <c r="D36" s="105" t="s">
        <v>70</v>
      </c>
      <c r="E36" s="105" t="s">
        <v>71</v>
      </c>
      <c r="F36" s="105" t="s">
        <v>207</v>
      </c>
      <c r="G36" s="105" t="s">
        <v>208</v>
      </c>
      <c r="H36" s="22">
        <v>92953.9</v>
      </c>
      <c r="I36" s="22">
        <v>92953.9</v>
      </c>
      <c r="J36" s="22">
        <v>23238.48</v>
      </c>
      <c r="K36" s="22"/>
      <c r="L36" s="22">
        <v>69715.42</v>
      </c>
      <c r="M36" s="22"/>
      <c r="N36" s="22"/>
      <c r="O36" s="22"/>
      <c r="P36" s="22"/>
      <c r="Q36" s="22"/>
      <c r="R36" s="22"/>
      <c r="S36" s="22"/>
      <c r="T36" s="22"/>
      <c r="U36" s="22"/>
      <c r="V36" s="22"/>
      <c r="W36" s="22"/>
    </row>
    <row r="37" ht="31.35" customHeight="1" spans="1:23">
      <c r="A37" s="112" t="s">
        <v>46</v>
      </c>
      <c r="B37" s="106" t="s">
        <v>179</v>
      </c>
      <c r="C37" s="105" t="s">
        <v>180</v>
      </c>
      <c r="D37" s="105" t="s">
        <v>70</v>
      </c>
      <c r="E37" s="105" t="s">
        <v>71</v>
      </c>
      <c r="F37" s="105" t="s">
        <v>209</v>
      </c>
      <c r="G37" s="105" t="s">
        <v>210</v>
      </c>
      <c r="H37" s="22">
        <v>5000</v>
      </c>
      <c r="I37" s="22">
        <v>5000</v>
      </c>
      <c r="J37" s="22">
        <v>1250</v>
      </c>
      <c r="K37" s="22"/>
      <c r="L37" s="22">
        <v>3750</v>
      </c>
      <c r="M37" s="22"/>
      <c r="N37" s="22"/>
      <c r="O37" s="22"/>
      <c r="P37" s="22"/>
      <c r="Q37" s="22"/>
      <c r="R37" s="22"/>
      <c r="S37" s="22"/>
      <c r="T37" s="22"/>
      <c r="U37" s="22"/>
      <c r="V37" s="22"/>
      <c r="W37" s="22"/>
    </row>
    <row r="38" ht="31.35" customHeight="1" spans="1:23">
      <c r="A38" s="112" t="s">
        <v>46</v>
      </c>
      <c r="B38" s="106" t="s">
        <v>179</v>
      </c>
      <c r="C38" s="105" t="s">
        <v>180</v>
      </c>
      <c r="D38" s="105" t="s">
        <v>70</v>
      </c>
      <c r="E38" s="105" t="s">
        <v>71</v>
      </c>
      <c r="F38" s="105" t="s">
        <v>211</v>
      </c>
      <c r="G38" s="105" t="s">
        <v>212</v>
      </c>
      <c r="H38" s="22">
        <v>22808.55</v>
      </c>
      <c r="I38" s="22">
        <v>22808.55</v>
      </c>
      <c r="J38" s="22">
        <v>5702.14</v>
      </c>
      <c r="K38" s="22"/>
      <c r="L38" s="22">
        <v>17106.41</v>
      </c>
      <c r="M38" s="22"/>
      <c r="N38" s="22"/>
      <c r="O38" s="22"/>
      <c r="P38" s="22"/>
      <c r="Q38" s="22"/>
      <c r="R38" s="22"/>
      <c r="S38" s="22"/>
      <c r="T38" s="22"/>
      <c r="U38" s="22"/>
      <c r="V38" s="22"/>
      <c r="W38" s="22"/>
    </row>
    <row r="39" ht="31.35" customHeight="1" spans="1:23">
      <c r="A39" s="112" t="s">
        <v>46</v>
      </c>
      <c r="B39" s="106" t="s">
        <v>179</v>
      </c>
      <c r="C39" s="105" t="s">
        <v>180</v>
      </c>
      <c r="D39" s="105" t="s">
        <v>76</v>
      </c>
      <c r="E39" s="105" t="s">
        <v>77</v>
      </c>
      <c r="F39" s="105" t="s">
        <v>211</v>
      </c>
      <c r="G39" s="105" t="s">
        <v>212</v>
      </c>
      <c r="H39" s="22">
        <v>19440</v>
      </c>
      <c r="I39" s="22">
        <v>19440</v>
      </c>
      <c r="J39" s="22">
        <v>4860</v>
      </c>
      <c r="K39" s="22"/>
      <c r="L39" s="22">
        <v>14580</v>
      </c>
      <c r="M39" s="22"/>
      <c r="N39" s="22"/>
      <c r="O39" s="22"/>
      <c r="P39" s="22"/>
      <c r="Q39" s="22"/>
      <c r="R39" s="22"/>
      <c r="S39" s="22"/>
      <c r="T39" s="22"/>
      <c r="U39" s="22"/>
      <c r="V39" s="22"/>
      <c r="W39" s="22"/>
    </row>
    <row r="40" ht="18.75" customHeight="1" spans="1:23">
      <c r="A40" s="30" t="s">
        <v>99</v>
      </c>
      <c r="B40" s="31"/>
      <c r="C40" s="31"/>
      <c r="D40" s="31"/>
      <c r="E40" s="31"/>
      <c r="F40" s="31"/>
      <c r="G40" s="32"/>
      <c r="H40" s="22">
        <v>7004806.17</v>
      </c>
      <c r="I40" s="22">
        <v>7004806.17</v>
      </c>
      <c r="J40" s="22">
        <v>1735984.81</v>
      </c>
      <c r="K40" s="22"/>
      <c r="L40" s="22">
        <v>5268821.36</v>
      </c>
      <c r="M40" s="22"/>
      <c r="N40" s="22"/>
      <c r="O40" s="22"/>
      <c r="P40" s="22"/>
      <c r="Q40" s="22"/>
      <c r="R40" s="22"/>
      <c r="S40" s="22"/>
      <c r="T40" s="22"/>
      <c r="U40" s="22"/>
      <c r="V40" s="22"/>
      <c r="W40" s="22"/>
    </row>
  </sheetData>
  <mergeCells count="30">
    <mergeCell ref="A2:W2"/>
    <mergeCell ref="A3:G3"/>
    <mergeCell ref="H4:W4"/>
    <mergeCell ref="I5:M5"/>
    <mergeCell ref="N5:P5"/>
    <mergeCell ref="R5:W5"/>
    <mergeCell ref="A40:G40"/>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21"/>
  <sheetViews>
    <sheetView showZeros="0" topLeftCell="A16" workbookViewId="0">
      <selection activeCell="A1" sqref="A1"/>
    </sheetView>
  </sheetViews>
  <sheetFormatPr defaultColWidth="9.11111111111111" defaultRowHeight="14.25" customHeight="1"/>
  <cols>
    <col min="1" max="1" width="14.5555555555556" customWidth="1"/>
    <col min="2" max="2" width="21" customWidth="1"/>
    <col min="3" max="3" width="31.3333333333333" customWidth="1"/>
    <col min="4" max="4" width="23.8888888888889" customWidth="1"/>
    <col min="5" max="5" width="15.5555555555556" customWidth="1"/>
    <col min="6" max="6" width="19.7777777777778" customWidth="1"/>
    <col min="7" max="7" width="14.8888888888889" customWidth="1"/>
    <col min="8" max="8" width="19.7777777777778" customWidth="1"/>
    <col min="9" max="16" width="14.2222222222222" customWidth="1"/>
    <col min="17" max="17" width="13.5555555555556" customWidth="1"/>
    <col min="18" max="23" width="15.2222222222222" customWidth="1"/>
  </cols>
  <sheetData>
    <row r="1" ht="13.5" customHeight="1" spans="5:23">
      <c r="E1" s="1"/>
      <c r="F1" s="1"/>
      <c r="G1" s="1"/>
      <c r="H1" s="1"/>
      <c r="U1" s="110"/>
      <c r="W1" s="53" t="s">
        <v>213</v>
      </c>
    </row>
    <row r="2" ht="27.75" customHeight="1" spans="1:23">
      <c r="A2" s="27" t="s">
        <v>214</v>
      </c>
      <c r="B2" s="27"/>
      <c r="C2" s="27"/>
      <c r="D2" s="27"/>
      <c r="E2" s="27"/>
      <c r="F2" s="27"/>
      <c r="G2" s="27"/>
      <c r="H2" s="27"/>
      <c r="I2" s="27"/>
      <c r="J2" s="27"/>
      <c r="K2" s="27"/>
      <c r="L2" s="27"/>
      <c r="M2" s="27"/>
      <c r="N2" s="27"/>
      <c r="O2" s="27"/>
      <c r="P2" s="27"/>
      <c r="Q2" s="27"/>
      <c r="R2" s="27"/>
      <c r="S2" s="27"/>
      <c r="T2" s="27"/>
      <c r="U2" s="27"/>
      <c r="V2" s="27"/>
      <c r="W2" s="27"/>
    </row>
    <row r="3" ht="13.5" customHeight="1" spans="1:23">
      <c r="A3" s="4" t="str">
        <f t="shared" ref="A3:B3" si="0">"单位名称："&amp;"云南省粮油科学研究院（云南省粮油产品质量监督检验测试中心）"</f>
        <v>单位名称：云南省粮油科学研究院（云南省粮油产品质量监督检验测试中心）</v>
      </c>
      <c r="B3" s="104" t="str">
        <f t="shared" si="0"/>
        <v>单位名称：云南省粮油科学研究院（云南省粮油产品质量监督检验测试中心）</v>
      </c>
      <c r="C3" s="104"/>
      <c r="D3" s="104"/>
      <c r="E3" s="104"/>
      <c r="F3" s="104"/>
      <c r="G3" s="104"/>
      <c r="H3" s="104"/>
      <c r="I3" s="104"/>
      <c r="J3" s="6"/>
      <c r="K3" s="6"/>
      <c r="L3" s="6"/>
      <c r="M3" s="6"/>
      <c r="N3" s="6"/>
      <c r="O3" s="6"/>
      <c r="P3" s="6"/>
      <c r="Q3" s="6"/>
      <c r="U3" s="110"/>
      <c r="W3" s="100" t="s">
        <v>124</v>
      </c>
    </row>
    <row r="4" ht="21.75" customHeight="1" spans="1:23">
      <c r="A4" s="8" t="s">
        <v>215</v>
      </c>
      <c r="B4" s="8" t="s">
        <v>134</v>
      </c>
      <c r="C4" s="8" t="s">
        <v>135</v>
      </c>
      <c r="D4" s="8" t="s">
        <v>216</v>
      </c>
      <c r="E4" s="9" t="s">
        <v>136</v>
      </c>
      <c r="F4" s="9" t="s">
        <v>137</v>
      </c>
      <c r="G4" s="9" t="s">
        <v>138</v>
      </c>
      <c r="H4" s="9" t="s">
        <v>139</v>
      </c>
      <c r="I4" s="60" t="s">
        <v>31</v>
      </c>
      <c r="J4" s="60" t="s">
        <v>217</v>
      </c>
      <c r="K4" s="60"/>
      <c r="L4" s="60"/>
      <c r="M4" s="60"/>
      <c r="N4" s="107" t="s">
        <v>141</v>
      </c>
      <c r="O4" s="107"/>
      <c r="P4" s="107"/>
      <c r="Q4" s="9" t="s">
        <v>37</v>
      </c>
      <c r="R4" s="10" t="s">
        <v>52</v>
      </c>
      <c r="S4" s="11"/>
      <c r="T4" s="11"/>
      <c r="U4" s="11"/>
      <c r="V4" s="11"/>
      <c r="W4" s="12"/>
    </row>
    <row r="5" ht="21.75" customHeight="1" spans="1:23">
      <c r="A5" s="13"/>
      <c r="B5" s="13"/>
      <c r="C5" s="13"/>
      <c r="D5" s="13"/>
      <c r="E5" s="14"/>
      <c r="F5" s="14"/>
      <c r="G5" s="14"/>
      <c r="H5" s="14"/>
      <c r="I5" s="60"/>
      <c r="J5" s="45" t="s">
        <v>34</v>
      </c>
      <c r="K5" s="45"/>
      <c r="L5" s="45" t="s">
        <v>35</v>
      </c>
      <c r="M5" s="45" t="s">
        <v>36</v>
      </c>
      <c r="N5" s="108" t="s">
        <v>34</v>
      </c>
      <c r="O5" s="108" t="s">
        <v>35</v>
      </c>
      <c r="P5" s="108" t="s">
        <v>36</v>
      </c>
      <c r="Q5" s="14"/>
      <c r="R5" s="9" t="s">
        <v>33</v>
      </c>
      <c r="S5" s="9" t="s">
        <v>44</v>
      </c>
      <c r="T5" s="9" t="s">
        <v>147</v>
      </c>
      <c r="U5" s="9" t="s">
        <v>40</v>
      </c>
      <c r="V5" s="9" t="s">
        <v>41</v>
      </c>
      <c r="W5" s="9" t="s">
        <v>42</v>
      </c>
    </row>
    <row r="6" ht="40.5" customHeight="1" spans="1:23">
      <c r="A6" s="16"/>
      <c r="B6" s="16"/>
      <c r="C6" s="16"/>
      <c r="D6" s="16"/>
      <c r="E6" s="17"/>
      <c r="F6" s="17"/>
      <c r="G6" s="17"/>
      <c r="H6" s="17"/>
      <c r="I6" s="60"/>
      <c r="J6" s="45" t="s">
        <v>33</v>
      </c>
      <c r="K6" s="45" t="s">
        <v>218</v>
      </c>
      <c r="L6" s="45"/>
      <c r="M6" s="45"/>
      <c r="N6" s="17"/>
      <c r="O6" s="17"/>
      <c r="P6" s="17"/>
      <c r="Q6" s="17"/>
      <c r="R6" s="17"/>
      <c r="S6" s="17"/>
      <c r="T6" s="17"/>
      <c r="U6" s="18"/>
      <c r="V6" s="17"/>
      <c r="W6" s="17"/>
    </row>
    <row r="7" ht="15" customHeight="1" spans="1:23">
      <c r="A7" s="19">
        <v>1</v>
      </c>
      <c r="B7" s="19">
        <v>2</v>
      </c>
      <c r="C7" s="19">
        <v>3</v>
      </c>
      <c r="D7" s="19">
        <v>4</v>
      </c>
      <c r="E7" s="19">
        <v>5</v>
      </c>
      <c r="F7" s="19">
        <v>6</v>
      </c>
      <c r="G7" s="19">
        <v>7</v>
      </c>
      <c r="H7" s="19">
        <v>8</v>
      </c>
      <c r="I7" s="19">
        <v>9</v>
      </c>
      <c r="J7" s="19">
        <v>10</v>
      </c>
      <c r="K7" s="19">
        <v>11</v>
      </c>
      <c r="L7" s="19">
        <v>12</v>
      </c>
      <c r="M7" s="19">
        <v>13</v>
      </c>
      <c r="N7" s="19">
        <v>14</v>
      </c>
      <c r="O7" s="19">
        <v>15</v>
      </c>
      <c r="P7" s="19">
        <v>16</v>
      </c>
      <c r="Q7" s="19">
        <v>17</v>
      </c>
      <c r="R7" s="19">
        <v>18</v>
      </c>
      <c r="S7" s="19">
        <v>19</v>
      </c>
      <c r="T7" s="19">
        <v>20</v>
      </c>
      <c r="U7" s="19">
        <v>21</v>
      </c>
      <c r="V7" s="19">
        <v>22</v>
      </c>
      <c r="W7" s="19">
        <v>23</v>
      </c>
    </row>
    <row r="8" ht="32.85" customHeight="1" spans="1:23">
      <c r="A8" s="105"/>
      <c r="B8" s="106"/>
      <c r="C8" s="105" t="s">
        <v>219</v>
      </c>
      <c r="D8" s="105"/>
      <c r="E8" s="105"/>
      <c r="F8" s="105"/>
      <c r="G8" s="105"/>
      <c r="H8" s="105"/>
      <c r="I8" s="109">
        <v>800000</v>
      </c>
      <c r="J8" s="109">
        <v>800000</v>
      </c>
      <c r="K8" s="109">
        <v>800000</v>
      </c>
      <c r="L8" s="109"/>
      <c r="M8" s="109"/>
      <c r="N8" s="109"/>
      <c r="O8" s="109"/>
      <c r="P8" s="109"/>
      <c r="Q8" s="109"/>
      <c r="R8" s="109"/>
      <c r="S8" s="109"/>
      <c r="T8" s="109"/>
      <c r="U8" s="88"/>
      <c r="V8" s="109"/>
      <c r="W8" s="109"/>
    </row>
    <row r="9" ht="32.85" customHeight="1" spans="1:23">
      <c r="A9" s="105" t="s">
        <v>220</v>
      </c>
      <c r="B9" s="106" t="s">
        <v>221</v>
      </c>
      <c r="C9" s="105" t="s">
        <v>219</v>
      </c>
      <c r="D9" s="105" t="s">
        <v>46</v>
      </c>
      <c r="E9" s="105" t="s">
        <v>64</v>
      </c>
      <c r="F9" s="105" t="s">
        <v>65</v>
      </c>
      <c r="G9" s="105" t="s">
        <v>183</v>
      </c>
      <c r="H9" s="105" t="s">
        <v>184</v>
      </c>
      <c r="I9" s="109">
        <v>20000</v>
      </c>
      <c r="J9" s="109">
        <v>20000</v>
      </c>
      <c r="K9" s="109">
        <v>20000</v>
      </c>
      <c r="L9" s="109"/>
      <c r="M9" s="109"/>
      <c r="N9" s="109"/>
      <c r="O9" s="109"/>
      <c r="P9" s="109"/>
      <c r="Q9" s="109"/>
      <c r="R9" s="109"/>
      <c r="S9" s="109"/>
      <c r="T9" s="109"/>
      <c r="U9" s="88"/>
      <c r="V9" s="109"/>
      <c r="W9" s="109"/>
    </row>
    <row r="10" ht="32.85" customHeight="1" spans="1:23">
      <c r="A10" s="105" t="s">
        <v>220</v>
      </c>
      <c r="B10" s="106" t="s">
        <v>221</v>
      </c>
      <c r="C10" s="105" t="s">
        <v>219</v>
      </c>
      <c r="D10" s="105" t="s">
        <v>46</v>
      </c>
      <c r="E10" s="105" t="s">
        <v>64</v>
      </c>
      <c r="F10" s="105" t="s">
        <v>65</v>
      </c>
      <c r="G10" s="105" t="s">
        <v>187</v>
      </c>
      <c r="H10" s="105" t="s">
        <v>188</v>
      </c>
      <c r="I10" s="109">
        <v>47400</v>
      </c>
      <c r="J10" s="109">
        <v>47400</v>
      </c>
      <c r="K10" s="109">
        <v>47400</v>
      </c>
      <c r="L10" s="109"/>
      <c r="M10" s="109"/>
      <c r="N10" s="109"/>
      <c r="O10" s="109"/>
      <c r="P10" s="109"/>
      <c r="Q10" s="109"/>
      <c r="R10" s="109"/>
      <c r="S10" s="109"/>
      <c r="T10" s="109"/>
      <c r="U10" s="88"/>
      <c r="V10" s="109"/>
      <c r="W10" s="109"/>
    </row>
    <row r="11" ht="32.85" customHeight="1" spans="1:23">
      <c r="A11" s="105" t="s">
        <v>220</v>
      </c>
      <c r="B11" s="106" t="s">
        <v>221</v>
      </c>
      <c r="C11" s="105" t="s">
        <v>219</v>
      </c>
      <c r="D11" s="105" t="s">
        <v>46</v>
      </c>
      <c r="E11" s="105" t="s">
        <v>64</v>
      </c>
      <c r="F11" s="105" t="s">
        <v>65</v>
      </c>
      <c r="G11" s="105" t="s">
        <v>189</v>
      </c>
      <c r="H11" s="105" t="s">
        <v>190</v>
      </c>
      <c r="I11" s="109">
        <v>125000</v>
      </c>
      <c r="J11" s="109">
        <v>125000</v>
      </c>
      <c r="K11" s="109">
        <v>125000</v>
      </c>
      <c r="L11" s="109"/>
      <c r="M11" s="109"/>
      <c r="N11" s="109"/>
      <c r="O11" s="109"/>
      <c r="P11" s="109"/>
      <c r="Q11" s="109"/>
      <c r="R11" s="109"/>
      <c r="S11" s="109"/>
      <c r="T11" s="109"/>
      <c r="U11" s="88"/>
      <c r="V11" s="109"/>
      <c r="W11" s="109"/>
    </row>
    <row r="12" ht="32.85" customHeight="1" spans="1:23">
      <c r="A12" s="105" t="s">
        <v>220</v>
      </c>
      <c r="B12" s="106" t="s">
        <v>221</v>
      </c>
      <c r="C12" s="105" t="s">
        <v>219</v>
      </c>
      <c r="D12" s="105" t="s">
        <v>46</v>
      </c>
      <c r="E12" s="105" t="s">
        <v>64</v>
      </c>
      <c r="F12" s="105" t="s">
        <v>65</v>
      </c>
      <c r="G12" s="105" t="s">
        <v>191</v>
      </c>
      <c r="H12" s="105" t="s">
        <v>192</v>
      </c>
      <c r="I12" s="109">
        <v>16500</v>
      </c>
      <c r="J12" s="109">
        <v>16500</v>
      </c>
      <c r="K12" s="109">
        <v>16500</v>
      </c>
      <c r="L12" s="109"/>
      <c r="M12" s="109"/>
      <c r="N12" s="109"/>
      <c r="O12" s="109"/>
      <c r="P12" s="109"/>
      <c r="Q12" s="109"/>
      <c r="R12" s="109"/>
      <c r="S12" s="109"/>
      <c r="T12" s="109"/>
      <c r="U12" s="88"/>
      <c r="V12" s="109"/>
      <c r="W12" s="109"/>
    </row>
    <row r="13" ht="32.85" customHeight="1" spans="1:23">
      <c r="A13" s="105" t="s">
        <v>220</v>
      </c>
      <c r="B13" s="106" t="s">
        <v>221</v>
      </c>
      <c r="C13" s="105" t="s">
        <v>219</v>
      </c>
      <c r="D13" s="105" t="s">
        <v>46</v>
      </c>
      <c r="E13" s="105" t="s">
        <v>64</v>
      </c>
      <c r="F13" s="105" t="s">
        <v>65</v>
      </c>
      <c r="G13" s="105" t="s">
        <v>195</v>
      </c>
      <c r="H13" s="105" t="s">
        <v>196</v>
      </c>
      <c r="I13" s="109">
        <v>30400</v>
      </c>
      <c r="J13" s="109">
        <v>30400</v>
      </c>
      <c r="K13" s="109">
        <v>30400</v>
      </c>
      <c r="L13" s="109"/>
      <c r="M13" s="109"/>
      <c r="N13" s="109"/>
      <c r="O13" s="109"/>
      <c r="P13" s="109"/>
      <c r="Q13" s="109"/>
      <c r="R13" s="109"/>
      <c r="S13" s="109"/>
      <c r="T13" s="109"/>
      <c r="U13" s="88"/>
      <c r="V13" s="109"/>
      <c r="W13" s="109"/>
    </row>
    <row r="14" ht="32.85" customHeight="1" spans="1:23">
      <c r="A14" s="105" t="s">
        <v>220</v>
      </c>
      <c r="B14" s="106" t="s">
        <v>221</v>
      </c>
      <c r="C14" s="105" t="s">
        <v>219</v>
      </c>
      <c r="D14" s="105" t="s">
        <v>46</v>
      </c>
      <c r="E14" s="105" t="s">
        <v>64</v>
      </c>
      <c r="F14" s="105" t="s">
        <v>65</v>
      </c>
      <c r="G14" s="105" t="s">
        <v>197</v>
      </c>
      <c r="H14" s="105" t="s">
        <v>198</v>
      </c>
      <c r="I14" s="109">
        <v>112000</v>
      </c>
      <c r="J14" s="109">
        <v>112000</v>
      </c>
      <c r="K14" s="109">
        <v>112000</v>
      </c>
      <c r="L14" s="109"/>
      <c r="M14" s="109"/>
      <c r="N14" s="109"/>
      <c r="O14" s="109"/>
      <c r="P14" s="109"/>
      <c r="Q14" s="109"/>
      <c r="R14" s="109"/>
      <c r="S14" s="109"/>
      <c r="T14" s="109"/>
      <c r="U14" s="88"/>
      <c r="V14" s="109"/>
      <c r="W14" s="109"/>
    </row>
    <row r="15" ht="32.85" customHeight="1" spans="1:23">
      <c r="A15" s="105" t="s">
        <v>220</v>
      </c>
      <c r="B15" s="106" t="s">
        <v>221</v>
      </c>
      <c r="C15" s="105" t="s">
        <v>219</v>
      </c>
      <c r="D15" s="105" t="s">
        <v>46</v>
      </c>
      <c r="E15" s="105" t="s">
        <v>64</v>
      </c>
      <c r="F15" s="105" t="s">
        <v>65</v>
      </c>
      <c r="G15" s="105" t="s">
        <v>222</v>
      </c>
      <c r="H15" s="105" t="s">
        <v>223</v>
      </c>
      <c r="I15" s="109">
        <v>60000</v>
      </c>
      <c r="J15" s="109">
        <v>60000</v>
      </c>
      <c r="K15" s="109">
        <v>60000</v>
      </c>
      <c r="L15" s="109"/>
      <c r="M15" s="109"/>
      <c r="N15" s="109"/>
      <c r="O15" s="109"/>
      <c r="P15" s="109"/>
      <c r="Q15" s="109"/>
      <c r="R15" s="109"/>
      <c r="S15" s="109"/>
      <c r="T15" s="109"/>
      <c r="U15" s="88"/>
      <c r="V15" s="109"/>
      <c r="W15" s="109"/>
    </row>
    <row r="16" ht="32.85" customHeight="1" spans="1:23">
      <c r="A16" s="105" t="s">
        <v>220</v>
      </c>
      <c r="B16" s="106" t="s">
        <v>221</v>
      </c>
      <c r="C16" s="105" t="s">
        <v>219</v>
      </c>
      <c r="D16" s="105" t="s">
        <v>46</v>
      </c>
      <c r="E16" s="105" t="s">
        <v>64</v>
      </c>
      <c r="F16" s="105" t="s">
        <v>65</v>
      </c>
      <c r="G16" s="105" t="s">
        <v>201</v>
      </c>
      <c r="H16" s="105" t="s">
        <v>202</v>
      </c>
      <c r="I16" s="109">
        <v>220000</v>
      </c>
      <c r="J16" s="109">
        <v>220000</v>
      </c>
      <c r="K16" s="109">
        <v>220000</v>
      </c>
      <c r="L16" s="109"/>
      <c r="M16" s="109"/>
      <c r="N16" s="109"/>
      <c r="O16" s="109"/>
      <c r="P16" s="109"/>
      <c r="Q16" s="109"/>
      <c r="R16" s="109"/>
      <c r="S16" s="109"/>
      <c r="T16" s="109"/>
      <c r="U16" s="88"/>
      <c r="V16" s="109"/>
      <c r="W16" s="109"/>
    </row>
    <row r="17" ht="32.85" customHeight="1" spans="1:23">
      <c r="A17" s="105" t="s">
        <v>220</v>
      </c>
      <c r="B17" s="106" t="s">
        <v>221</v>
      </c>
      <c r="C17" s="105" t="s">
        <v>219</v>
      </c>
      <c r="D17" s="105" t="s">
        <v>46</v>
      </c>
      <c r="E17" s="105" t="s">
        <v>64</v>
      </c>
      <c r="F17" s="105" t="s">
        <v>65</v>
      </c>
      <c r="G17" s="105" t="s">
        <v>205</v>
      </c>
      <c r="H17" s="105" t="s">
        <v>206</v>
      </c>
      <c r="I17" s="109">
        <v>18700</v>
      </c>
      <c r="J17" s="109">
        <v>18700</v>
      </c>
      <c r="K17" s="109">
        <v>18700</v>
      </c>
      <c r="L17" s="109"/>
      <c r="M17" s="109"/>
      <c r="N17" s="109"/>
      <c r="O17" s="109"/>
      <c r="P17" s="109"/>
      <c r="Q17" s="109"/>
      <c r="R17" s="109"/>
      <c r="S17" s="109"/>
      <c r="T17" s="109"/>
      <c r="U17" s="88"/>
      <c r="V17" s="109"/>
      <c r="W17" s="109"/>
    </row>
    <row r="18" ht="32.85" customHeight="1" spans="1:23">
      <c r="A18" s="105" t="s">
        <v>220</v>
      </c>
      <c r="B18" s="106" t="s">
        <v>221</v>
      </c>
      <c r="C18" s="105" t="s">
        <v>219</v>
      </c>
      <c r="D18" s="105" t="s">
        <v>46</v>
      </c>
      <c r="E18" s="105" t="s">
        <v>64</v>
      </c>
      <c r="F18" s="105" t="s">
        <v>65</v>
      </c>
      <c r="G18" s="105" t="s">
        <v>211</v>
      </c>
      <c r="H18" s="105" t="s">
        <v>212</v>
      </c>
      <c r="I18" s="109">
        <v>30000</v>
      </c>
      <c r="J18" s="109">
        <v>30000</v>
      </c>
      <c r="K18" s="109">
        <v>30000</v>
      </c>
      <c r="L18" s="109"/>
      <c r="M18" s="109"/>
      <c r="N18" s="109"/>
      <c r="O18" s="109"/>
      <c r="P18" s="109"/>
      <c r="Q18" s="109"/>
      <c r="R18" s="109"/>
      <c r="S18" s="109"/>
      <c r="T18" s="109"/>
      <c r="U18" s="88"/>
      <c r="V18" s="109"/>
      <c r="W18" s="109"/>
    </row>
    <row r="19" ht="32.85" customHeight="1" spans="1:23">
      <c r="A19" s="105" t="s">
        <v>220</v>
      </c>
      <c r="B19" s="106" t="s">
        <v>221</v>
      </c>
      <c r="C19" s="105" t="s">
        <v>219</v>
      </c>
      <c r="D19" s="105" t="s">
        <v>46</v>
      </c>
      <c r="E19" s="105" t="s">
        <v>64</v>
      </c>
      <c r="F19" s="105" t="s">
        <v>65</v>
      </c>
      <c r="G19" s="105" t="s">
        <v>224</v>
      </c>
      <c r="H19" s="105" t="s">
        <v>225</v>
      </c>
      <c r="I19" s="109">
        <v>15000</v>
      </c>
      <c r="J19" s="109">
        <v>15000</v>
      </c>
      <c r="K19" s="109">
        <v>15000</v>
      </c>
      <c r="L19" s="109"/>
      <c r="M19" s="109"/>
      <c r="N19" s="109"/>
      <c r="O19" s="109"/>
      <c r="P19" s="109"/>
      <c r="Q19" s="109"/>
      <c r="R19" s="109"/>
      <c r="S19" s="109"/>
      <c r="T19" s="109"/>
      <c r="U19" s="88"/>
      <c r="V19" s="109"/>
      <c r="W19" s="109"/>
    </row>
    <row r="20" ht="32.85" customHeight="1" spans="1:23">
      <c r="A20" s="105" t="s">
        <v>220</v>
      </c>
      <c r="B20" s="106" t="s">
        <v>221</v>
      </c>
      <c r="C20" s="105" t="s">
        <v>219</v>
      </c>
      <c r="D20" s="105" t="s">
        <v>46</v>
      </c>
      <c r="E20" s="105" t="s">
        <v>64</v>
      </c>
      <c r="F20" s="105" t="s">
        <v>65</v>
      </c>
      <c r="G20" s="105" t="s">
        <v>226</v>
      </c>
      <c r="H20" s="105" t="s">
        <v>227</v>
      </c>
      <c r="I20" s="109">
        <v>105000</v>
      </c>
      <c r="J20" s="109">
        <v>105000</v>
      </c>
      <c r="K20" s="109">
        <v>105000</v>
      </c>
      <c r="L20" s="109"/>
      <c r="M20" s="109"/>
      <c r="N20" s="109"/>
      <c r="O20" s="109"/>
      <c r="P20" s="109"/>
      <c r="Q20" s="109"/>
      <c r="R20" s="109"/>
      <c r="S20" s="109"/>
      <c r="T20" s="109"/>
      <c r="U20" s="88"/>
      <c r="V20" s="109"/>
      <c r="W20" s="109"/>
    </row>
    <row r="21" ht="18.75" customHeight="1" spans="1:23">
      <c r="A21" s="30" t="s">
        <v>99</v>
      </c>
      <c r="B21" s="31"/>
      <c r="C21" s="31"/>
      <c r="D21" s="31"/>
      <c r="E21" s="31"/>
      <c r="F21" s="31"/>
      <c r="G21" s="31"/>
      <c r="H21" s="32"/>
      <c r="I21" s="109">
        <v>800000</v>
      </c>
      <c r="J21" s="109">
        <v>800000</v>
      </c>
      <c r="K21" s="109">
        <v>800000</v>
      </c>
      <c r="L21" s="109"/>
      <c r="M21" s="109"/>
      <c r="N21" s="109"/>
      <c r="O21" s="109"/>
      <c r="P21" s="109"/>
      <c r="Q21" s="109"/>
      <c r="R21" s="109"/>
      <c r="S21" s="109"/>
      <c r="T21" s="109"/>
      <c r="U21" s="88"/>
      <c r="V21" s="109"/>
      <c r="W21" s="109"/>
    </row>
  </sheetData>
  <mergeCells count="28">
    <mergeCell ref="A2:W2"/>
    <mergeCell ref="A3:I3"/>
    <mergeCell ref="J4:M4"/>
    <mergeCell ref="N4:P4"/>
    <mergeCell ref="R4:W4"/>
    <mergeCell ref="J5:K5"/>
    <mergeCell ref="A21:H21"/>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16"/>
  <sheetViews>
    <sheetView showZeros="0" workbookViewId="0">
      <selection activeCell="A1" sqref="A1"/>
    </sheetView>
  </sheetViews>
  <sheetFormatPr defaultColWidth="9.11111111111111" defaultRowHeight="12" customHeight="1"/>
  <cols>
    <col min="1" max="1" width="34.3333333333333" customWidth="1"/>
    <col min="2" max="2" width="29" customWidth="1"/>
    <col min="3" max="3" width="17.2222222222222" customWidth="1"/>
    <col min="4" max="4" width="21" customWidth="1"/>
    <col min="5" max="5" width="23.5555555555556" customWidth="1"/>
    <col min="6" max="6" width="11.3333333333333" customWidth="1"/>
    <col min="7" max="7" width="10.3333333333333" customWidth="1"/>
    <col min="8" max="8" width="9.33333333333333" customWidth="1"/>
    <col min="9" max="9" width="13.4444444444444" customWidth="1"/>
    <col min="10" max="10" width="27.4444444444444" customWidth="1"/>
  </cols>
  <sheetData>
    <row r="1" customHeight="1" spans="10:10">
      <c r="J1" s="52" t="s">
        <v>228</v>
      </c>
    </row>
    <row r="2" ht="28.5" customHeight="1" spans="1:10">
      <c r="A2" s="43" t="s">
        <v>229</v>
      </c>
      <c r="B2" s="27"/>
      <c r="C2" s="27"/>
      <c r="D2" s="27"/>
      <c r="E2" s="27"/>
      <c r="F2" s="44"/>
      <c r="G2" s="27"/>
      <c r="H2" s="44"/>
      <c r="I2" s="44"/>
      <c r="J2" s="27"/>
    </row>
    <row r="3" ht="15" customHeight="1" spans="1:1">
      <c r="A3" s="4" t="str">
        <f>"单位名称："&amp;"云南省粮油科学研究院（云南省粮油产品质量监督检验测试中心）"</f>
        <v>单位名称：云南省粮油科学研究院（云南省粮油产品质量监督检验测试中心）</v>
      </c>
    </row>
    <row r="4" ht="14.25" customHeight="1" spans="1:10">
      <c r="A4" s="45" t="s">
        <v>230</v>
      </c>
      <c r="B4" s="45" t="s">
        <v>231</v>
      </c>
      <c r="C4" s="45" t="s">
        <v>232</v>
      </c>
      <c r="D4" s="45" t="s">
        <v>233</v>
      </c>
      <c r="E4" s="45" t="s">
        <v>234</v>
      </c>
      <c r="F4" s="46" t="s">
        <v>235</v>
      </c>
      <c r="G4" s="45" t="s">
        <v>236</v>
      </c>
      <c r="H4" s="46" t="s">
        <v>237</v>
      </c>
      <c r="I4" s="46" t="s">
        <v>238</v>
      </c>
      <c r="J4" s="45" t="s">
        <v>239</v>
      </c>
    </row>
    <row r="5" ht="14.25" customHeight="1" spans="1:10">
      <c r="A5" s="45">
        <v>1</v>
      </c>
      <c r="B5" s="45">
        <v>2</v>
      </c>
      <c r="C5" s="45">
        <v>3</v>
      </c>
      <c r="D5" s="45">
        <v>4</v>
      </c>
      <c r="E5" s="45">
        <v>5</v>
      </c>
      <c r="F5" s="46">
        <v>6</v>
      </c>
      <c r="G5" s="45">
        <v>7</v>
      </c>
      <c r="H5" s="46">
        <v>8</v>
      </c>
      <c r="I5" s="46">
        <v>9</v>
      </c>
      <c r="J5" s="45">
        <v>10</v>
      </c>
    </row>
    <row r="6" ht="15" customHeight="1" spans="1:10">
      <c r="A6" s="47" t="s">
        <v>46</v>
      </c>
      <c r="B6" s="48"/>
      <c r="C6" s="48"/>
      <c r="D6" s="48"/>
      <c r="E6" s="49"/>
      <c r="F6" s="50"/>
      <c r="G6" s="49"/>
      <c r="H6" s="50"/>
      <c r="I6" s="50"/>
      <c r="J6" s="49"/>
    </row>
    <row r="7" ht="33.75" customHeight="1" spans="1:10">
      <c r="A7" s="103" t="s">
        <v>219</v>
      </c>
      <c r="B7" s="51" t="s">
        <v>240</v>
      </c>
      <c r="C7" s="51" t="s">
        <v>241</v>
      </c>
      <c r="D7" s="51" t="s">
        <v>242</v>
      </c>
      <c r="E7" s="47" t="s">
        <v>243</v>
      </c>
      <c r="F7" s="51" t="s">
        <v>244</v>
      </c>
      <c r="G7" s="47" t="s">
        <v>117</v>
      </c>
      <c r="H7" s="51" t="s">
        <v>245</v>
      </c>
      <c r="I7" s="51" t="s">
        <v>246</v>
      </c>
      <c r="J7" s="47" t="s">
        <v>247</v>
      </c>
    </row>
    <row r="8" ht="33.75" customHeight="1" spans="1:10">
      <c r="A8" s="103" t="s">
        <v>219</v>
      </c>
      <c r="B8" s="51" t="s">
        <v>240</v>
      </c>
      <c r="C8" s="51" t="s">
        <v>241</v>
      </c>
      <c r="D8" s="51" t="s">
        <v>242</v>
      </c>
      <c r="E8" s="47" t="s">
        <v>248</v>
      </c>
      <c r="F8" s="51" t="s">
        <v>244</v>
      </c>
      <c r="G8" s="47" t="s">
        <v>249</v>
      </c>
      <c r="H8" s="51" t="s">
        <v>250</v>
      </c>
      <c r="I8" s="51" t="s">
        <v>251</v>
      </c>
      <c r="J8" s="47" t="s">
        <v>252</v>
      </c>
    </row>
    <row r="9" ht="33.75" customHeight="1" spans="1:10">
      <c r="A9" s="103" t="s">
        <v>219</v>
      </c>
      <c r="B9" s="51" t="s">
        <v>240</v>
      </c>
      <c r="C9" s="51" t="s">
        <v>241</v>
      </c>
      <c r="D9" s="51" t="s">
        <v>242</v>
      </c>
      <c r="E9" s="47" t="s">
        <v>253</v>
      </c>
      <c r="F9" s="51" t="s">
        <v>244</v>
      </c>
      <c r="G9" s="47" t="s">
        <v>117</v>
      </c>
      <c r="H9" s="51" t="s">
        <v>250</v>
      </c>
      <c r="I9" s="51" t="s">
        <v>246</v>
      </c>
      <c r="J9" s="47" t="s">
        <v>254</v>
      </c>
    </row>
    <row r="10" ht="33.75" customHeight="1" spans="1:10">
      <c r="A10" s="103" t="s">
        <v>219</v>
      </c>
      <c r="B10" s="51" t="s">
        <v>240</v>
      </c>
      <c r="C10" s="51" t="s">
        <v>241</v>
      </c>
      <c r="D10" s="51" t="s">
        <v>242</v>
      </c>
      <c r="E10" s="47" t="s">
        <v>255</v>
      </c>
      <c r="F10" s="51" t="s">
        <v>244</v>
      </c>
      <c r="G10" s="47" t="s">
        <v>117</v>
      </c>
      <c r="H10" s="51" t="s">
        <v>256</v>
      </c>
      <c r="I10" s="51" t="s">
        <v>251</v>
      </c>
      <c r="J10" s="47" t="s">
        <v>257</v>
      </c>
    </row>
    <row r="11" ht="33.75" customHeight="1" spans="1:10">
      <c r="A11" s="103" t="s">
        <v>219</v>
      </c>
      <c r="B11" s="51" t="s">
        <v>240</v>
      </c>
      <c r="C11" s="51" t="s">
        <v>241</v>
      </c>
      <c r="D11" s="51" t="s">
        <v>258</v>
      </c>
      <c r="E11" s="47" t="s">
        <v>259</v>
      </c>
      <c r="F11" s="51" t="s">
        <v>244</v>
      </c>
      <c r="G11" s="47" t="s">
        <v>260</v>
      </c>
      <c r="H11" s="51" t="s">
        <v>261</v>
      </c>
      <c r="I11" s="51" t="s">
        <v>251</v>
      </c>
      <c r="J11" s="47" t="s">
        <v>262</v>
      </c>
    </row>
    <row r="12" ht="33.75" customHeight="1" spans="1:10">
      <c r="A12" s="103" t="s">
        <v>219</v>
      </c>
      <c r="B12" s="51" t="s">
        <v>240</v>
      </c>
      <c r="C12" s="51" t="s">
        <v>241</v>
      </c>
      <c r="D12" s="51" t="s">
        <v>258</v>
      </c>
      <c r="E12" s="47" t="s">
        <v>263</v>
      </c>
      <c r="F12" s="51" t="s">
        <v>244</v>
      </c>
      <c r="G12" s="47" t="s">
        <v>264</v>
      </c>
      <c r="H12" s="51" t="s">
        <v>261</v>
      </c>
      <c r="I12" s="51" t="s">
        <v>246</v>
      </c>
      <c r="J12" s="47" t="s">
        <v>265</v>
      </c>
    </row>
    <row r="13" ht="33.75" customHeight="1" spans="1:10">
      <c r="A13" s="103" t="s">
        <v>219</v>
      </c>
      <c r="B13" s="51" t="s">
        <v>240</v>
      </c>
      <c r="C13" s="51" t="s">
        <v>241</v>
      </c>
      <c r="D13" s="51" t="s">
        <v>266</v>
      </c>
      <c r="E13" s="47" t="s">
        <v>267</v>
      </c>
      <c r="F13" s="51" t="s">
        <v>244</v>
      </c>
      <c r="G13" s="47" t="s">
        <v>264</v>
      </c>
      <c r="H13" s="51" t="s">
        <v>261</v>
      </c>
      <c r="I13" s="51" t="s">
        <v>251</v>
      </c>
      <c r="J13" s="47" t="s">
        <v>268</v>
      </c>
    </row>
    <row r="14" ht="33.75" customHeight="1" spans="1:10">
      <c r="A14" s="103" t="s">
        <v>219</v>
      </c>
      <c r="B14" s="51" t="s">
        <v>240</v>
      </c>
      <c r="C14" s="51" t="s">
        <v>269</v>
      </c>
      <c r="D14" s="51" t="s">
        <v>270</v>
      </c>
      <c r="E14" s="47" t="s">
        <v>271</v>
      </c>
      <c r="F14" s="51" t="s">
        <v>244</v>
      </c>
      <c r="G14" s="47" t="s">
        <v>272</v>
      </c>
      <c r="H14" s="51" t="s">
        <v>261</v>
      </c>
      <c r="I14" s="51" t="s">
        <v>251</v>
      </c>
      <c r="J14" s="47" t="s">
        <v>273</v>
      </c>
    </row>
    <row r="15" ht="33.75" customHeight="1" spans="1:10">
      <c r="A15" s="103" t="s">
        <v>219</v>
      </c>
      <c r="B15" s="51" t="s">
        <v>240</v>
      </c>
      <c r="C15" s="51" t="s">
        <v>269</v>
      </c>
      <c r="D15" s="51" t="s">
        <v>270</v>
      </c>
      <c r="E15" s="47" t="s">
        <v>274</v>
      </c>
      <c r="F15" s="51" t="s">
        <v>244</v>
      </c>
      <c r="G15" s="47" t="s">
        <v>275</v>
      </c>
      <c r="H15" s="51" t="s">
        <v>261</v>
      </c>
      <c r="I15" s="51" t="s">
        <v>246</v>
      </c>
      <c r="J15" s="47" t="s">
        <v>276</v>
      </c>
    </row>
    <row r="16" ht="33.75" customHeight="1" spans="1:10">
      <c r="A16" s="103" t="s">
        <v>219</v>
      </c>
      <c r="B16" s="51" t="s">
        <v>240</v>
      </c>
      <c r="C16" s="51" t="s">
        <v>277</v>
      </c>
      <c r="D16" s="51" t="s">
        <v>278</v>
      </c>
      <c r="E16" s="47" t="s">
        <v>279</v>
      </c>
      <c r="F16" s="51" t="s">
        <v>244</v>
      </c>
      <c r="G16" s="47" t="s">
        <v>260</v>
      </c>
      <c r="H16" s="51" t="s">
        <v>261</v>
      </c>
      <c r="I16" s="51" t="s">
        <v>251</v>
      </c>
      <c r="J16" s="47" t="s">
        <v>280</v>
      </c>
    </row>
  </sheetData>
  <mergeCells count="4">
    <mergeCell ref="A2:J2"/>
    <mergeCell ref="A3:H3"/>
    <mergeCell ref="A7:A16"/>
    <mergeCell ref="B7:B16"/>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省对下转移支付预算表09-1</vt:lpstr>
      <vt:lpstr>省对下转移支付绩效目标表09-2</vt:lpstr>
      <vt:lpstr>新增资产配置表10</vt:lpstr>
      <vt:lpstr>中央转移支付补助项目支出预算表11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☆ZZ☆</cp:lastModifiedBy>
  <dcterms:created xsi:type="dcterms:W3CDTF">2025-02-08T01:37:36Z</dcterms:created>
  <dcterms:modified xsi:type="dcterms:W3CDTF">2025-02-08T01:38:49Z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62093BF39B4A4A5AB605C4EBC449D482_12</vt:lpwstr>
  </property>
  <property fmtid="{D5CDD505-2E9C-101B-9397-08002B2CF9AE}" pid="3" name="KSOProductBuildVer">
    <vt:lpwstr>2052-12.1.0.19302</vt:lpwstr>
  </property>
</Properties>
</file>