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000" windowHeight="896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<sst xmlns="http://schemas.openxmlformats.org/spreadsheetml/2006/main" count="1168" uniqueCount="464">
  <si>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</si>
  <si>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</si>
  <si>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</si>
  <si>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</si>
  <si>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</si>
  <si>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</si>
  <si>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</si>
  <si>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</si>
  <si>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</si>
  <si>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</si>
  <si>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</si>
  <si>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</si>
  <si>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</si>
  <si>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</si>
  <si>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</si>
  <si>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</si>
  <si>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</si>
  <si>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</si>
  <si>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</si>
  <si>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</si>
  <si>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</si>
  <si>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</si>
  <si>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</si>
  <si>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</si>
  <si>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</si>
  <si>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</si>
  <si>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</si>
  <si>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</si>
  <si>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</si>
  <si>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</si>
  <si>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</si>
  <si>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</si>
  <si>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</si>
  <si>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</si>
  <si>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</si>
  <si>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</si>
  <si>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</si>
  <si>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</si>
  <si>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</si>
  <si>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</si>
  <si>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</si>
  <si>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</si>
  <si>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</si>
  <si>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</si>
  <si>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164006</t>
  </si>
  <si>
    <t>云南省物资储备中心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</si>
  <si>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</si>
  <si>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</si>
  <si>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</si>
  <si>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</si>
  <si>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</si>
  <si>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</si>
  <si>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</si>
  <si>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</si>
  <si>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</si>
  <si>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</si>
  <si>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</si>
  <si>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</si>
  <si>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</si>
  <si>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</si>
  <si>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</si>
  <si>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</si>
  <si>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</si>
  <si>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</si>
  <si>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</si>
  <si>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</si>
  <si>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</si>
  <si>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</si>
  <si>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</si>
  <si>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</si>
  <si>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</si>
  <si>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</si>
  <si>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</si>
  <si>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</si>
  <si>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</si>
  <si>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</si>
  <si>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</si>
  <si>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</si>
  <si>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</si>
  <si>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</si>
  <si>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</si>
  <si>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</si>
  <si>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</si>
  <si>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</si>
  <si>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</si>
  <si>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</si>
  <si>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</si>
  <si>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</si>
  <si>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</si>
  <si>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</si>
  <si>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2220121</t>
  </si>
  <si>
    <t>物资保管保养</t>
  </si>
  <si>
    <t>2220150</t>
  </si>
  <si>
    <t>事业运行</t>
  </si>
  <si>
    <t>22203</t>
  </si>
  <si>
    <t>能源储备</t>
  </si>
  <si>
    <t>2220305</t>
  </si>
  <si>
    <t>成品油储备</t>
  </si>
  <si>
    <t>22205</t>
  </si>
  <si>
    <t>重要商品储备</t>
  </si>
  <si>
    <t>2220511</t>
  </si>
  <si>
    <t>应急物资储备</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</si>
  <si>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</si>
  <si>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</si>
  <si>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</si>
  <si>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</si>
  <si>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</si>
  <si>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</si>
  <si>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</si>
  <si>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</si>
  <si>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</si>
  <si>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</si>
  <si>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</si>
  <si>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</si>
  <si>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</si>
  <si>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</si>
  <si>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</si>
  <si>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</si>
  <si>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</si>
  <si>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</si>
  <si>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</si>
  <si>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</si>
  <si>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</si>
  <si>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</si>
  <si>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</si>
  <si>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</si>
  <si>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</si>
  <si>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</si>
  <si>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</si>
  <si>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</si>
  <si>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</si>
  <si>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</si>
  <si>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</si>
  <si>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</si>
  <si>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</si>
  <si>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</si>
  <si>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</si>
  <si>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</si>
  <si>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</si>
  <si>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</si>
  <si>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</si>
  <si>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</si>
  <si>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</si>
  <si>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</si>
  <si>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</si>
  <si>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</si>
  <si>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</si>
  <si>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</si>
  <si>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</si>
  <si>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</si>
  <si>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</si>
  <si>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530000210000000030440</t>
  </si>
  <si>
    <t>事业人员支出工资</t>
  </si>
  <si>
    <t>30101</t>
  </si>
  <si>
    <t>基本工资</t>
  </si>
  <si>
    <t>30102</t>
  </si>
  <si>
    <t>津贴补贴</t>
  </si>
  <si>
    <t>30103</t>
  </si>
  <si>
    <t>奖金</t>
  </si>
  <si>
    <t>30107</t>
  </si>
  <si>
    <t>绩效工资</t>
  </si>
  <si>
    <t>530000210000000030441</t>
  </si>
  <si>
    <t>社会保障缴费</t>
  </si>
  <si>
    <t>30108</t>
  </si>
  <si>
    <t>机关事业单位基本养老保险缴费</t>
  </si>
  <si>
    <t>30112</t>
  </si>
  <si>
    <t>其他社会保障缴费</t>
  </si>
  <si>
    <t>30110</t>
  </si>
  <si>
    <t>职工基本医疗保险缴费</t>
  </si>
  <si>
    <t>30111</t>
  </si>
  <si>
    <t>公务员医疗补助缴费</t>
  </si>
  <si>
    <t>530000210000000030443</t>
  </si>
  <si>
    <t>30113</t>
  </si>
  <si>
    <t>530000210000000030446</t>
  </si>
  <si>
    <t>公车购置及运维费</t>
  </si>
  <si>
    <t>30231</t>
  </si>
  <si>
    <t>公务用车运行维护费</t>
  </si>
  <si>
    <t>530000210000000030447</t>
  </si>
  <si>
    <t>30217</t>
  </si>
  <si>
    <t>530000210000000030448</t>
  </si>
  <si>
    <t>工会经费</t>
  </si>
  <si>
    <t>30228</t>
  </si>
  <si>
    <t>530000210000000030449</t>
  </si>
  <si>
    <t>一般公用经费</t>
  </si>
  <si>
    <t>30299</t>
  </si>
  <si>
    <t>其他商品和服务支出</t>
  </si>
  <si>
    <t>30201</t>
  </si>
  <si>
    <t>办公费</t>
  </si>
  <si>
    <t>30202</t>
  </si>
  <si>
    <t>印刷费</t>
  </si>
  <si>
    <t>30205</t>
  </si>
  <si>
    <t>水费</t>
  </si>
  <si>
    <t>30206</t>
  </si>
  <si>
    <t>电费</t>
  </si>
  <si>
    <t>30211</t>
  </si>
  <si>
    <t>差旅费</t>
  </si>
  <si>
    <t>30213</t>
  </si>
  <si>
    <t>维修（护）费</t>
  </si>
  <si>
    <t>30216</t>
  </si>
  <si>
    <t>培训费</t>
  </si>
  <si>
    <t>预算05-1表</t>
  </si>
  <si>
    <t>2026年部门项目支出预算表</t>
  </si>
  <si>
    <t>项目分类</t>
  </si>
  <si>
    <t>项目单位</t>
  </si>
  <si>
    <t>本年拨款</t>
  </si>
  <si>
    <t>其中：本次下达</t>
  </si>
  <si>
    <t>2025年省级救灾物资采购专项资金</t>
  </si>
  <si>
    <t>事业发展类</t>
  </si>
  <si>
    <t>530000251100004427524</t>
  </si>
  <si>
    <t>31008</t>
  </si>
  <si>
    <t>物资储备</t>
  </si>
  <si>
    <t>2025年省级救灾物资储备管理及调运经费</t>
  </si>
  <si>
    <t>530000251100004432352</t>
  </si>
  <si>
    <t>30226</t>
  </si>
  <si>
    <t>劳务费</t>
  </si>
  <si>
    <t>30227</t>
  </si>
  <si>
    <t>委托业务费</t>
  </si>
  <si>
    <t>防灾减灾专项(省本级)资金</t>
  </si>
  <si>
    <t>530000261100005172731</t>
  </si>
  <si>
    <t>30214</t>
  </si>
  <si>
    <t>租赁费</t>
  </si>
  <si>
    <t>省级重要物资管理专项经费</t>
  </si>
  <si>
    <t>其他运转类</t>
  </si>
  <si>
    <t>530000251100003212832</t>
  </si>
  <si>
    <t>30218</t>
  </si>
  <si>
    <t>专用材料费</t>
  </si>
  <si>
    <t>31002</t>
  </si>
  <si>
    <t>办公设备购置</t>
  </si>
  <si>
    <t>政务信息化建设项目补助资金</t>
  </si>
  <si>
    <t>专项业务类</t>
  </si>
  <si>
    <t>530000261100005156112</t>
  </si>
  <si>
    <t>31007</t>
  </si>
  <si>
    <t>信息网络及软件购置更新</t>
  </si>
  <si>
    <t>中央救灾物资调运经费</t>
  </si>
  <si>
    <t>530000251100004440490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</si>
  <si>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</si>
  <si>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</si>
  <si>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</si>
  <si>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</si>
  <si>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</si>
  <si>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</si>
  <si>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</si>
  <si>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</si>
  <si>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</si>
  <si>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</si>
  <si>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</si>
  <si>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</si>
  <si>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通过省级重要物资管理专项经费的支持，推动省级重要物资的储备落实落细，逐步完善日常监督管理工作，满足“储得好、调得动、用得上、保急需”的目标，确保省级储备物资储备安全、数量准确、质量可靠，做好应对各类突发事件的准备，确保关键时刻调得动、用得上、有保障，为我省增强防范抵御重大风险能力、调节全省重要物资市场供需提供坚实的物资保障基础，切实维护人民群众生命财产安全。
</t>
  </si>
  <si>
    <t>产出指标</t>
  </si>
  <si>
    <t>数量指标</t>
  </si>
  <si>
    <t>在库重要物资储备日常监督巡查率</t>
  </si>
  <si>
    <t>&gt;=</t>
  </si>
  <si>
    <t>90</t>
  </si>
  <si>
    <t>%</t>
  </si>
  <si>
    <t>定量指标</t>
  </si>
  <si>
    <t>指标通过开展省级政府重要物资储备日常监督巡查来推进省级政府重要物资储备任务完成，并确保任何时点，省级政府重要物资储备单品在库率不得低于重要物资储备单品储备总规模的70%。</t>
  </si>
  <si>
    <t xml:space="preserve">通过省级重要物资管理专项经费的支持，推动成品油、橡胶、稀贵金属等省级物资的储备落实落细，逐步完善日常监督管理工作，满足“储得好、调得动、用得上、保急需”的目标，确保省级储备物资储备安全、数量准确、质量可靠，做好应对各类突发事件的准备，确保关键时刻调得动、用得上、有保障，为我省增强防范抵御重大风险能力、调节全省重要物资市场供需提供坚实的物资保障基础，切实维护人民群众生命财产安全。
</t>
  </si>
  <si>
    <t>质量指标</t>
  </si>
  <si>
    <t>重要物资储备管理规范达标情况</t>
  </si>
  <si>
    <t>=</t>
  </si>
  <si>
    <t>优</t>
  </si>
  <si>
    <t>定性指标</t>
  </si>
  <si>
    <t>通过核查省级政府重要物资储备管理相关制度的建设完善、质量检测、日常监督检查、安全演练等工作，来考核省级政府重要物资储备管理是否规范达标，以确保省级政府储备重要物资储备数量准确、质量可靠、储备安全。</t>
  </si>
  <si>
    <t>时效指标</t>
  </si>
  <si>
    <t>重要物资储备轮换计划完成情况</t>
  </si>
  <si>
    <t>100</t>
  </si>
  <si>
    <t>考核通过监督核查来考核承储企业及时开展轮换任务，确保省级政府重要物资储备质量合格情况。</t>
  </si>
  <si>
    <t>效益指标</t>
  </si>
  <si>
    <t>社会效益</t>
  </si>
  <si>
    <t>全年无重大安全事故发生率</t>
  </si>
  <si>
    <t>该指标主要是考核储备安全情况，根据安全生产和危化品管理相关规定，确保全年储备及库区安全，无重大安全事故发生。</t>
  </si>
  <si>
    <t>满意度指标</t>
  </si>
  <si>
    <t>服务对象满意度</t>
  </si>
  <si>
    <t>重要物资储备库点管理的满意度</t>
  </si>
  <si>
    <t>该指标主要考核监管部门、主管部门等相关管理职能部门对重要物资储备储备库点日常管理的满意度。</t>
  </si>
  <si>
    <t>成本指标</t>
  </si>
  <si>
    <t>经济成本指标</t>
  </si>
  <si>
    <t>预算资金节约额</t>
  </si>
  <si>
    <t>500</t>
  </si>
  <si>
    <t>元</t>
  </si>
  <si>
    <t>完成设备设备购置计划的实际采购金额与预算资金的节约金额。用以考核成本节约程度</t>
  </si>
  <si>
    <t>一是响应国家及省委省政府对国产化替代的要求，本次完成“云南省重大灾害应急保障调度指挥系统”的国产化适配及改造，完成改造后，申请云南省级政务云部署。二是随着云南省防灾减灾形式的日益严峻，对我省救灾物资快速调运工作提出新的需求，本次完成重点关注县市数据专题、重点关注地区调运分析专题、边境地区数据专题和加油站和水库、直升机备降点数据展示及分析专题等专题分析内容，切实提升我省自然灾害抢险救灾应急保障能力。</t>
  </si>
  <si>
    <t>系统密码安全性评估</t>
  </si>
  <si>
    <t>60</t>
  </si>
  <si>
    <t>分</t>
  </si>
  <si>
    <t>第三方测评机构对提交的系统密码应用报告进行测评，并出具系统密码应用安全性评估报告</t>
  </si>
  <si>
    <t>一是响应国家及省委省政府对国产化替代的要求，本次完成“云南省重大灾害应急保障调度指挥系统”的国产化适配及改造，完成改造后，申请云南省级政务云部署。二是随着云南省防灾减灾形式的日益严峻，对我省救灾物资快速调运工作提出新的需求，本次完成重点关注县市数据专题、重点关注地区调运分析专题、边境地区数据专题和加油站和水库、直升机备降点数据展示及分析专题等专题分析内容，切实提升我省自然灾害抢险救灾应急保障能力。。</t>
  </si>
  <si>
    <t>救灾物资应急调运研判时间</t>
  </si>
  <si>
    <t>&lt;=</t>
  </si>
  <si>
    <t>小时</t>
  </si>
  <si>
    <t>投入使用后减小研判时间</t>
  </si>
  <si>
    <t>使用人员对项目功能满意度</t>
  </si>
  <si>
    <t>一是根据2026年下达的物资采购计划，按照救灾物资相关技术标准要求，严格执行政府采购程序，保质保量完成采购任务，保障受灾群众紧急转移安置的基本生活需要。
二是加强救灾物资流程化和标准化管理，切实提升救灾物资储备效能，逐步建成完善的物资储备体系，形成高效的应急保障机制，确保自然灾害和突发事件等关键时刻，储备物资拿得出、调得快、用得上。</t>
  </si>
  <si>
    <t>物资采购数量达标</t>
  </si>
  <si>
    <t>按年度采购计划明确的采购物资品种、数量开展采购工作，按合同约定验收物资数量。</t>
  </si>
  <si>
    <t>安宁库物资数量准确</t>
  </si>
  <si>
    <t>通过物资盘点，确保在库物资数量准确，账物相符。</t>
  </si>
  <si>
    <t>物资质量合格率</t>
  </si>
  <si>
    <t>由具备物资质量检验资质的单位对采购物资进行质量检验并出具相关检验报告。</t>
  </si>
  <si>
    <t>物资储备损耗及调运误差</t>
  </si>
  <si>
    <t>件</t>
  </si>
  <si>
    <t>一是通过物资维护保养，确保在库物资质量安全，物资存储规范。二是确保准确无误完成调运任务，调运物资的品类、规格、生产日期和数量须与省粮食和储备局下达的调运通知一致。</t>
  </si>
  <si>
    <t>物资交货时间</t>
  </si>
  <si>
    <t>反映根据采购物资交货时间是否符合合同明确的交货日期，在合同期内完成交货。</t>
  </si>
  <si>
    <t>完成物资调运</t>
  </si>
  <si>
    <t>反明接收到调运指令后，物资调运时间，安全、高效、有序完成物资调运工作</t>
  </si>
  <si>
    <t>应急物资保障能力</t>
  </si>
  <si>
    <t>明显提升</t>
  </si>
  <si>
    <t>应急救灾物资储备满足启动Ⅱ级应急所需的物资保障需求，并留有安全边际。</t>
  </si>
  <si>
    <t>综合满意度</t>
  </si>
  <si>
    <t>反映调查物资采购工作、物资储备管理及调运工作综合满意度</t>
  </si>
  <si>
    <t>物资采购成本控制率</t>
  </si>
  <si>
    <t>反映物资采购成本节约情况。</t>
  </si>
  <si>
    <t>预算06表</t>
  </si>
  <si>
    <t>2026年政府性基金预算支出预算表</t>
  </si>
  <si>
    <t>政府性基金预算支出</t>
  </si>
  <si>
    <t>备注：云南省物资储备中心2026年度无政府性基金预算支出预算，故本表为空表。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</si>
  <si>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</si>
  <si>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</si>
  <si>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</si>
  <si>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</si>
  <si>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</si>
  <si>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</si>
  <si>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</si>
  <si>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</si>
  <si>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</si>
  <si>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</si>
  <si>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</si>
  <si>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</si>
  <si>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t>
  </si>
  <si>
    <t>C23120302 车辆加油、添加燃料服务</t>
  </si>
  <si>
    <t>年</t>
  </si>
  <si>
    <t>车辆维修保养</t>
  </si>
  <si>
    <t>C23120301 车辆维修和保养服务</t>
  </si>
  <si>
    <t>机动车保险服务</t>
  </si>
  <si>
    <t>C1804010201 机动车保险服务</t>
  </si>
  <si>
    <t>复印纸</t>
  </si>
  <si>
    <t>A05040101 复印纸</t>
  </si>
  <si>
    <t>印刷服务</t>
  </si>
  <si>
    <t>C23090100 印刷服务</t>
  </si>
  <si>
    <t>A4打印机（黑白）</t>
  </si>
  <si>
    <t>A02021003 A4黑白打印机</t>
  </si>
  <si>
    <t>台</t>
  </si>
  <si>
    <t>办公椅</t>
  </si>
  <si>
    <t>A05010301 办公椅</t>
  </si>
  <si>
    <t>个</t>
  </si>
  <si>
    <t>办公桌</t>
  </si>
  <si>
    <t>A05010201 办公桌</t>
  </si>
  <si>
    <t>便携式计算机</t>
  </si>
  <si>
    <t>A02010108 便携式计算机</t>
  </si>
  <si>
    <t>计算机软件</t>
  </si>
  <si>
    <t>A08060301 基础软件</t>
  </si>
  <si>
    <t>套</t>
  </si>
  <si>
    <t>三人位沙发</t>
  </si>
  <si>
    <t>A05010401 三人沙发</t>
  </si>
  <si>
    <t>台式计算机</t>
  </si>
  <si>
    <t>A02010105 台式计算机</t>
  </si>
  <si>
    <t>文件柜</t>
  </si>
  <si>
    <t>A05010502 文件柜</t>
  </si>
  <si>
    <t>毛巾被</t>
  </si>
  <si>
    <t>A05030407 毛巾被</t>
  </si>
  <si>
    <t>条</t>
  </si>
  <si>
    <t>床垫</t>
  </si>
  <si>
    <t>A05030499 其他床上装具</t>
  </si>
  <si>
    <t>床上用品</t>
  </si>
  <si>
    <t>棉被</t>
  </si>
  <si>
    <t>家庭应急包</t>
  </si>
  <si>
    <t>A05039900 其他装具</t>
  </si>
  <si>
    <t>12㎡铝杆单帐篷</t>
  </si>
  <si>
    <t>A05030601 天篷、遮阳篷、帐篷</t>
  </si>
  <si>
    <t>顶</t>
  </si>
  <si>
    <t>预算08表</t>
  </si>
  <si>
    <t>2026年部门政府购买服务预算表</t>
  </si>
  <si>
    <t>政府购买服务项目</t>
  </si>
  <si>
    <t>政府购买服务目录</t>
  </si>
  <si>
    <t>备注：云南省物资储备中心2026年度无政府购买服务预算，故本表为空表。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</si>
  <si>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</si>
  <si>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</si>
  <si>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</si>
  <si>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</si>
  <si>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</si>
  <si>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</si>
  <si>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</si>
  <si>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</si>
  <si>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</si>
  <si>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</si>
  <si>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</si>
  <si>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</si>
  <si>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</si>
  <si>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</si>
  <si>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</si>
  <si>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</si>
  <si>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</si>
  <si>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</si>
  <si>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</si>
  <si>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</si>
  <si>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</si>
  <si>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</si>
  <si>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</si>
  <si>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</si>
  <si>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</si>
  <si>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防灾减灾专项(省对下)资金</t>
  </si>
  <si>
    <t>预算09-2表</t>
  </si>
  <si>
    <t>2026年省对下转移支付绩效目标表</t>
  </si>
  <si>
    <t xml:space="preserve">一是立足强储备，保障省级代储物资数量质量真实；聚焦保安全，确保省级代储物储存安全；着眼严管理，提升省级代储物管理水平。
二是滇西库完成库区消防设施设备提升改造工作，确保仓储物资消防安全。具体包括火灾自动报警系统和消防监控系统更换；应急照明设备供电提升；发电机房切换装置提升改造，增加气体灭火装置；消防水箱和稳压系统改造；消火栓和水泵房提升改造，以及相关设施设备维修更换。						
</t>
  </si>
  <si>
    <t>在库物资数量准确</t>
  </si>
  <si>
    <t>确保在库物资数量准确，账物相符。</t>
  </si>
  <si>
    <t>物资储备损耗量</t>
  </si>
  <si>
    <t>反映安排的项目是否符合相关制度管理规定。</t>
  </si>
  <si>
    <t>物资调运误差</t>
  </si>
  <si>
    <t>确保准确无误完成调运任务，调运物资的品类、规格、生产日期和数量须与省物资储备中心下达的调运通知一致</t>
  </si>
  <si>
    <t>滇西库消防改造验收率</t>
  </si>
  <si>
    <t>95</t>
  </si>
  <si>
    <t>验收通过率=（通过验收的消防设施设备数量/提升改造消防设施设备总数量）*100%。</t>
  </si>
  <si>
    <t>及时完成物资调运</t>
  </si>
  <si>
    <t>资金下达时限</t>
  </si>
  <si>
    <t>30</t>
  </si>
  <si>
    <t>日</t>
  </si>
  <si>
    <t>确保各级财政及时下达经费</t>
  </si>
  <si>
    <t>多灾易灾区域安置受灾群众能力</t>
  </si>
  <si>
    <t>保障受灾群众安置需求</t>
  </si>
  <si>
    <t>逐步完善全省救灾物资储备体系，有力提高灾害救助保障能力。</t>
  </si>
  <si>
    <t>可持续影响</t>
  </si>
  <si>
    <t>滇西库消防设施使用年限</t>
  </si>
  <si>
    <t>10</t>
  </si>
  <si>
    <t>滇西库消防提升改造后系统正常使用期限。</t>
  </si>
  <si>
    <t>物资接收单位满意度</t>
  </si>
  <si>
    <t>严格按照省应急管理厅、省粮食和储备局物资调运指令，高效、有序完成调运任务，符合应急管理部门的调运要求。</t>
  </si>
  <si>
    <t>预算10表</t>
  </si>
  <si>
    <t>2026年新增资产配置表</t>
  </si>
  <si>
    <t>单位名称：云南省物资储备中心</t>
  </si>
  <si>
    <t>资产类别</t>
  </si>
  <si>
    <t>资产分类代码.名称</t>
  </si>
  <si>
    <t>资产名称</t>
  </si>
  <si>
    <t>计量单位</t>
  </si>
  <si>
    <t>财政部门批复数（元）</t>
  </si>
  <si>
    <t>单价</t>
  </si>
  <si>
    <t>金额</t>
  </si>
  <si>
    <t>7</t>
  </si>
  <si>
    <t>8</t>
  </si>
  <si>
    <t>设备</t>
  </si>
  <si>
    <t>家具和用品</t>
  </si>
  <si>
    <t>张</t>
  </si>
  <si>
    <t>把</t>
  </si>
  <si>
    <t>无形资产</t>
  </si>
  <si>
    <t>A08060303 应用软件</t>
  </si>
  <si>
    <t>注：涉及土地使用权、房屋、公务用车购置，按照现行相关管理制度规定报批，以职能部门审批意见为准。</t>
  </si>
  <si>
    <t>预算11表</t>
  </si>
  <si>
    <t>2026年中央转移支付补助项目支出预算表</t>
  </si>
  <si>
    <t>上级补助</t>
  </si>
  <si>
    <t>备注：云南省物资储备中心2026年度无中央转移支付补助项目预算，故本表为空表。</t>
  </si>
  <si>
    <t>预算12表</t>
  </si>
  <si>
    <t>2026年部门项目支出中期规划预算表</t>
  </si>
  <si>
    <t>项目级次</t>
  </si>
  <si>
    <t>2026年</t>
  </si>
  <si>
    <t>2027年</t>
  </si>
  <si>
    <t>2028年</t>
  </si>
  <si>
    <t>229 其他运转类</t>
  </si>
  <si>
    <t>本级</t>
  </si>
  <si>
    <t>311 专项业务类</t>
  </si>
  <si>
    <t>313 事业发展类</t>
  </si>
  <si>
    <t>323 事业发展类</t>
  </si>
  <si>
    <t>对下</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</si>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</sst>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7"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7" fontId="7" fillId="0" borderId="7">
      <alignment horizontal="right" vertical="center"/>
    </xf>
    <xf numFmtId="0" fontId="27" fillId="0" borderId="0" applyNumberFormat="0" applyFill="0" applyBorder="0" applyAlignment="0" applyProtection="0">
      <alignment vertical="center"/>
    </xf>
    <xf numFmtId="0" fontId="0"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7"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18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8" fontId="7" fillId="0" borderId="7" xfId="54">
      <alignment horizontal="right" vertical="center"/>
    </xf>
    <xf numFmtId="180" fontId="7" fillId="0" borderId="7" xfId="0" applyNumberFormat="1" applyFont="1" applyBorder="1" applyAlignment="1">
      <alignment horizontal="left" vertical="center"/>
    </xf>
    <xf numFmtId="178"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0" xfId="0" applyFont="1" applyAlignment="1" applyProtection="1">
      <alignment horizontal="right"/>
      <protection locked="0"/>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0" xfId="0" applyFont="1" applyFill="1" applyBorder="1" applyAlignment="1" applyProtection="1"/>
    <xf numFmtId="0" fontId="0" fillId="0" borderId="0" xfId="0" applyFill="1" applyAlignment="1" applyProtection="1"/>
    <xf numFmtId="0" fontId="12" fillId="0" borderId="7"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7" xfId="0" applyFont="1" applyBorder="1" applyAlignment="1" applyProtection="1">
      <alignment horizontal="justify" vertical="center" wrapText="1"/>
      <protection locked="0"/>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4" fontId="3" fillId="0" borderId="7" xfId="0" applyNumberFormat="1" applyFont="1" applyFill="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3" applyFont="1" applyAlignment="1">
      <alignment horizontal="left" vertical="center" wrapText="1" indent="1"/>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2" workbookViewId="0">
      <selection activeCell="B12" sqref="B12"/>
    </sheetView>
  </sheetViews>
  <sheetFormatPr defaultColWidth="8" defaultRowHeight="14.25" customHeight="1" outlineLevelCol="3"/>
  <cols>
    <col min="1" max="1" width="39.5727272727273" customWidth="1"/>
    <col min="2" max="2" width="46.3181818181818" customWidth="1"/>
    <col min="3" max="3" width="40.4272727272727" customWidth="1"/>
    <col min="4" max="4" width="50.1727272727273" customWidth="1"/>
  </cols>
  <sheetData>
    <row r="1" ht="12" customHeight="1" spans="4:4">
      <c r="D1" s="102" t="s">
        <v>0</v>
      </c>
    </row>
    <row r="2" ht="36" customHeight="1" spans="1:4">
      <c r="A2" s="44" t="s">
        <v>1</v>
      </c>
      <c r="B2" s="176"/>
      <c r="C2" s="176"/>
      <c r="D2" s="176"/>
    </row>
    <row r="3" ht="21" customHeight="1" spans="1:4">
      <c r="A3" s="94" t="str">
        <f>"单位名称："&amp;"云南省物资储备中心"</f>
        <v>单位名称：云南省物资储备中心</v>
      </c>
      <c r="B3" s="141"/>
      <c r="C3" s="141"/>
      <c r="D3" s="101"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2" t="s">
        <v>8</v>
      </c>
      <c r="B7" s="129">
        <v>33782421.18</v>
      </c>
      <c r="C7" s="23" t="str">
        <f>"一"&amp;"、"&amp;"社会保障和就业支出"</f>
        <v>一、社会保障和就业支出</v>
      </c>
      <c r="D7" s="129">
        <v>1234510.26</v>
      </c>
    </row>
    <row r="8" ht="25.4" customHeight="1" spans="1:4">
      <c r="A8" s="152" t="s">
        <v>9</v>
      </c>
      <c r="B8" s="129"/>
      <c r="C8" s="23" t="str">
        <f>"二"&amp;"、"&amp;"卫生健康支出"</f>
        <v>二、卫生健康支出</v>
      </c>
      <c r="D8" s="129">
        <v>1148550.63</v>
      </c>
    </row>
    <row r="9" ht="25.4" customHeight="1" spans="1:4">
      <c r="A9" s="152" t="s">
        <v>10</v>
      </c>
      <c r="B9" s="129"/>
      <c r="C9" s="23" t="str">
        <f>"三"&amp;"、"&amp;"住房保障支出"</f>
        <v>三、住房保障支出</v>
      </c>
      <c r="D9" s="129">
        <v>803049.03</v>
      </c>
    </row>
    <row r="10" ht="25.4" customHeight="1" spans="1:4">
      <c r="A10" s="152" t="s">
        <v>11</v>
      </c>
      <c r="B10" s="93"/>
      <c r="C10" s="23" t="str">
        <f>"四"&amp;"、"&amp;"粮油物资储备支出"</f>
        <v>四、粮油物资储备支出</v>
      </c>
      <c r="D10" s="129">
        <v>47965425.88</v>
      </c>
    </row>
    <row r="11" ht="25.4" customHeight="1" spans="1:4">
      <c r="A11" s="152" t="s">
        <v>12</v>
      </c>
      <c r="B11" s="129"/>
      <c r="C11" s="23"/>
      <c r="D11" s="129"/>
    </row>
    <row r="12" ht="25.4" customHeight="1" spans="1:4">
      <c r="A12" s="152" t="s">
        <v>13</v>
      </c>
      <c r="B12" s="93"/>
      <c r="C12" s="23"/>
      <c r="D12" s="129"/>
    </row>
    <row r="13" ht="25.4" customHeight="1" spans="1:4">
      <c r="A13" s="152" t="s">
        <v>14</v>
      </c>
      <c r="B13" s="93"/>
      <c r="C13" s="23"/>
      <c r="D13" s="129"/>
    </row>
    <row r="14" ht="25.4" customHeight="1" spans="1:4">
      <c r="A14" s="152" t="s">
        <v>15</v>
      </c>
      <c r="B14" s="93"/>
      <c r="C14" s="23"/>
      <c r="D14" s="129"/>
    </row>
    <row r="15" ht="25.4" customHeight="1" spans="1:4">
      <c r="A15" s="177" t="s">
        <v>16</v>
      </c>
      <c r="B15" s="93"/>
      <c r="C15" s="23"/>
      <c r="D15" s="129"/>
    </row>
    <row r="16" ht="25.4" customHeight="1" spans="1:4">
      <c r="A16" s="177" t="s">
        <v>17</v>
      </c>
      <c r="B16" s="129"/>
      <c r="C16" s="23"/>
      <c r="D16" s="129"/>
    </row>
    <row r="17" ht="25.4" customHeight="1" spans="1:4">
      <c r="A17" s="178" t="s">
        <v>18</v>
      </c>
      <c r="B17" s="148">
        <v>33782421.18</v>
      </c>
      <c r="C17" s="149" t="s">
        <v>19</v>
      </c>
      <c r="D17" s="148">
        <v>51151535.8</v>
      </c>
    </row>
    <row r="18" ht="25.4" customHeight="1" spans="1:4">
      <c r="A18" s="179" t="s">
        <v>20</v>
      </c>
      <c r="B18" s="148">
        <v>17369114.62</v>
      </c>
      <c r="C18" s="180" t="s">
        <v>21</v>
      </c>
      <c r="D18" s="181"/>
    </row>
    <row r="19" ht="25.4" customHeight="1" spans="1:4">
      <c r="A19" s="182" t="s">
        <v>22</v>
      </c>
      <c r="B19" s="129">
        <v>17369114.62</v>
      </c>
      <c r="C19" s="150" t="s">
        <v>22</v>
      </c>
      <c r="D19" s="93"/>
    </row>
    <row r="20" ht="25.4" customHeight="1" spans="1:4">
      <c r="A20" s="182" t="s">
        <v>23</v>
      </c>
      <c r="B20" s="129"/>
      <c r="C20" s="150" t="s">
        <v>23</v>
      </c>
      <c r="D20" s="93"/>
    </row>
    <row r="21" ht="25.4" customHeight="1" spans="1:4">
      <c r="A21" s="183" t="s">
        <v>24</v>
      </c>
      <c r="B21" s="148">
        <v>51151535.8</v>
      </c>
      <c r="C21" s="149" t="s">
        <v>25</v>
      </c>
      <c r="D21" s="144">
        <v>51151535.8</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28" sqref="B28"/>
    </sheetView>
  </sheetViews>
  <sheetFormatPr defaultColWidth="9.14545454545454" defaultRowHeight="14.25" customHeight="1" outlineLevelCol="5"/>
  <cols>
    <col min="1" max="1" width="29.0363636363636" customWidth="1"/>
    <col min="2" max="2" width="28.6" customWidth="1"/>
    <col min="3" max="3" width="31.6" customWidth="1"/>
    <col min="4" max="6" width="33.4545454545455" customWidth="1"/>
  </cols>
  <sheetData>
    <row r="1" ht="15.75" customHeight="1" spans="6:6">
      <c r="F1" s="56" t="s">
        <v>313</v>
      </c>
    </row>
    <row r="2" ht="28.5" customHeight="1" spans="1:6">
      <c r="A2" s="27" t="s">
        <v>314</v>
      </c>
      <c r="B2" s="27"/>
      <c r="C2" s="27"/>
      <c r="D2" s="27"/>
      <c r="E2" s="27"/>
      <c r="F2" s="27"/>
    </row>
    <row r="3" ht="15" customHeight="1" spans="1:6">
      <c r="A3" s="103" t="str">
        <f>"单位名称："&amp;"云南省物资储备中心"</f>
        <v>单位名称：云南省物资储备中心</v>
      </c>
      <c r="B3" s="104"/>
      <c r="C3" s="104"/>
      <c r="D3" s="59"/>
      <c r="E3" s="59"/>
      <c r="F3" s="105" t="s">
        <v>2</v>
      </c>
    </row>
    <row r="4" ht="18.75" customHeight="1" spans="1:6">
      <c r="A4" s="9" t="s">
        <v>136</v>
      </c>
      <c r="B4" s="9" t="s">
        <v>48</v>
      </c>
      <c r="C4" s="9" t="s">
        <v>49</v>
      </c>
      <c r="D4" s="15" t="s">
        <v>315</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29"/>
      <c r="B7" s="29"/>
      <c r="C7" s="29"/>
      <c r="D7" s="22"/>
      <c r="E7" s="22"/>
      <c r="F7" s="22"/>
    </row>
    <row r="8" ht="17.25" customHeight="1" spans="1:6">
      <c r="A8" s="106" t="s">
        <v>102</v>
      </c>
      <c r="B8" s="107"/>
      <c r="C8" s="107" t="s">
        <v>102</v>
      </c>
      <c r="D8" s="22"/>
      <c r="E8" s="22"/>
      <c r="F8" s="22"/>
    </row>
    <row r="9" customHeight="1" spans="1:2">
      <c r="A9" s="108" t="s">
        <v>316</v>
      </c>
      <c r="B9" s="109"/>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8"/>
  <sheetViews>
    <sheetView showZeros="0" topLeftCell="A14" workbookViewId="0">
      <selection activeCell="G13" sqref="G9:G11 G13"/>
    </sheetView>
  </sheetViews>
  <sheetFormatPr defaultColWidth="9.14545454545454" defaultRowHeight="14.25" customHeight="1"/>
  <cols>
    <col min="1" max="1" width="39.1454545454545" customWidth="1"/>
    <col min="2" max="2" width="21.7090909090909" customWidth="1"/>
    <col min="3" max="3" width="35.2818181818182" customWidth="1"/>
    <col min="4" max="4" width="7.70909090909091" customWidth="1"/>
    <col min="5" max="5" width="10.2818181818182" customWidth="1"/>
    <col min="6" max="11" width="14.7454545454545" customWidth="1"/>
    <col min="12" max="16" width="12.5727272727273" customWidth="1"/>
    <col min="17" max="17" width="10.4272727272727" customWidth="1"/>
  </cols>
  <sheetData>
    <row r="1" ht="13.5" customHeight="1" spans="15:17">
      <c r="O1" s="54"/>
      <c r="P1" s="54"/>
      <c r="Q1" s="101" t="s">
        <v>317</v>
      </c>
    </row>
    <row r="2" ht="27.75" customHeight="1" spans="1:17">
      <c r="A2" s="57" t="s">
        <v>318</v>
      </c>
      <c r="B2" s="27"/>
      <c r="C2" s="27"/>
      <c r="D2" s="27"/>
      <c r="E2" s="27"/>
      <c r="F2" s="27"/>
      <c r="G2" s="27"/>
      <c r="H2" s="27"/>
      <c r="I2" s="27"/>
      <c r="J2" s="27"/>
      <c r="K2" s="45"/>
      <c r="L2" s="27"/>
      <c r="M2" s="27"/>
      <c r="N2" s="27"/>
      <c r="O2" s="45"/>
      <c r="P2" s="45"/>
      <c r="Q2" s="27"/>
    </row>
    <row r="3" ht="18.75" customHeight="1" spans="1:17">
      <c r="A3" s="94" t="str">
        <f>"单位名称："&amp;"云南省物资储备中心"</f>
        <v>单位名称：云南省物资储备中心</v>
      </c>
      <c r="B3" s="6"/>
      <c r="C3" s="6"/>
      <c r="D3" s="6"/>
      <c r="E3" s="6"/>
      <c r="F3" s="6"/>
      <c r="G3" s="6"/>
      <c r="H3" s="6"/>
      <c r="I3" s="6"/>
      <c r="J3" s="6"/>
      <c r="O3" s="65"/>
      <c r="P3" s="65"/>
      <c r="Q3" s="102" t="s">
        <v>127</v>
      </c>
    </row>
    <row r="4" ht="15.75" customHeight="1" spans="1:17">
      <c r="A4" s="9" t="s">
        <v>319</v>
      </c>
      <c r="B4" s="70" t="s">
        <v>320</v>
      </c>
      <c r="C4" s="70" t="s">
        <v>321</v>
      </c>
      <c r="D4" s="70" t="s">
        <v>322</v>
      </c>
      <c r="E4" s="70" t="s">
        <v>323</v>
      </c>
      <c r="F4" s="70" t="s">
        <v>324</v>
      </c>
      <c r="G4" s="71" t="s">
        <v>143</v>
      </c>
      <c r="H4" s="71"/>
      <c r="I4" s="71"/>
      <c r="J4" s="71"/>
      <c r="K4" s="72"/>
      <c r="L4" s="71"/>
      <c r="M4" s="71"/>
      <c r="N4" s="71"/>
      <c r="O4" s="87"/>
      <c r="P4" s="72"/>
      <c r="Q4" s="88"/>
    </row>
    <row r="5" ht="17.25" customHeight="1" spans="1:17">
      <c r="A5" s="14"/>
      <c r="B5" s="73"/>
      <c r="C5" s="73"/>
      <c r="D5" s="73"/>
      <c r="E5" s="73"/>
      <c r="F5" s="73"/>
      <c r="G5" s="73" t="s">
        <v>30</v>
      </c>
      <c r="H5" s="73" t="s">
        <v>33</v>
      </c>
      <c r="I5" s="73" t="s">
        <v>325</v>
      </c>
      <c r="J5" s="73" t="s">
        <v>326</v>
      </c>
      <c r="K5" s="74" t="s">
        <v>327</v>
      </c>
      <c r="L5" s="89" t="s">
        <v>328</v>
      </c>
      <c r="M5" s="89"/>
      <c r="N5" s="89"/>
      <c r="O5" s="90"/>
      <c r="P5" s="91"/>
      <c r="Q5" s="75"/>
    </row>
    <row r="6" ht="54" customHeight="1" spans="1:17">
      <c r="A6" s="17"/>
      <c r="B6" s="75"/>
      <c r="C6" s="75"/>
      <c r="D6" s="75"/>
      <c r="E6" s="75"/>
      <c r="F6" s="75"/>
      <c r="G6" s="75"/>
      <c r="H6" s="75" t="s">
        <v>32</v>
      </c>
      <c r="I6" s="75"/>
      <c r="J6" s="75"/>
      <c r="K6" s="76"/>
      <c r="L6" s="75" t="s">
        <v>32</v>
      </c>
      <c r="M6" s="75" t="s">
        <v>43</v>
      </c>
      <c r="N6" s="75" t="s">
        <v>150</v>
      </c>
      <c r="O6" s="92" t="s">
        <v>39</v>
      </c>
      <c r="P6" s="76" t="s">
        <v>40</v>
      </c>
      <c r="Q6" s="75"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77" t="s">
        <v>45</v>
      </c>
      <c r="B8" s="78"/>
      <c r="C8" s="78"/>
      <c r="D8" s="78"/>
      <c r="E8" s="97"/>
      <c r="F8" s="22">
        <v>6587100</v>
      </c>
      <c r="G8" s="22">
        <v>17633100</v>
      </c>
      <c r="H8" s="22">
        <v>17633100</v>
      </c>
      <c r="I8" s="22"/>
      <c r="J8" s="22"/>
      <c r="K8" s="22"/>
      <c r="L8" s="22"/>
      <c r="M8" s="22"/>
      <c r="N8" s="22"/>
      <c r="O8" s="22"/>
      <c r="P8" s="22"/>
      <c r="Q8" s="22"/>
    </row>
    <row r="9" ht="21" customHeight="1" spans="1:17">
      <c r="A9" s="98" t="s">
        <v>174</v>
      </c>
      <c r="B9" s="78" t="s">
        <v>329</v>
      </c>
      <c r="C9" s="78" t="s">
        <v>330</v>
      </c>
      <c r="D9" s="99" t="s">
        <v>331</v>
      </c>
      <c r="E9" s="100">
        <v>1</v>
      </c>
      <c r="F9" s="22"/>
      <c r="G9" s="22">
        <v>5400</v>
      </c>
      <c r="H9" s="22">
        <v>5400</v>
      </c>
      <c r="I9" s="22"/>
      <c r="J9" s="22"/>
      <c r="K9" s="22"/>
      <c r="L9" s="22"/>
      <c r="M9" s="22"/>
      <c r="N9" s="22"/>
      <c r="O9" s="22"/>
      <c r="P9" s="22"/>
      <c r="Q9" s="22"/>
    </row>
    <row r="10" ht="21" customHeight="1" spans="1:17">
      <c r="A10" s="98" t="s">
        <v>174</v>
      </c>
      <c r="B10" s="78" t="s">
        <v>332</v>
      </c>
      <c r="C10" s="78" t="s">
        <v>333</v>
      </c>
      <c r="D10" s="99" t="s">
        <v>331</v>
      </c>
      <c r="E10" s="100">
        <v>1</v>
      </c>
      <c r="F10" s="22"/>
      <c r="G10" s="22">
        <v>18000</v>
      </c>
      <c r="H10" s="22">
        <v>18000</v>
      </c>
      <c r="I10" s="22"/>
      <c r="J10" s="22"/>
      <c r="K10" s="22"/>
      <c r="L10" s="22"/>
      <c r="M10" s="22"/>
      <c r="N10" s="22"/>
      <c r="O10" s="22"/>
      <c r="P10" s="22"/>
      <c r="Q10" s="22"/>
    </row>
    <row r="11" ht="21" customHeight="1" spans="1:17">
      <c r="A11" s="98" t="s">
        <v>174</v>
      </c>
      <c r="B11" s="78" t="s">
        <v>334</v>
      </c>
      <c r="C11" s="78" t="s">
        <v>335</v>
      </c>
      <c r="D11" s="99" t="s">
        <v>331</v>
      </c>
      <c r="E11" s="100">
        <v>1</v>
      </c>
      <c r="F11" s="22"/>
      <c r="G11" s="22">
        <v>8600</v>
      </c>
      <c r="H11" s="22">
        <v>8600</v>
      </c>
      <c r="I11" s="22"/>
      <c r="J11" s="22"/>
      <c r="K11" s="22"/>
      <c r="L11" s="22"/>
      <c r="M11" s="22"/>
      <c r="N11" s="22"/>
      <c r="O11" s="22"/>
      <c r="P11" s="22"/>
      <c r="Q11" s="22"/>
    </row>
    <row r="12" ht="21" customHeight="1" spans="1:17">
      <c r="A12" s="98" t="s">
        <v>183</v>
      </c>
      <c r="B12" s="78" t="s">
        <v>336</v>
      </c>
      <c r="C12" s="78" t="s">
        <v>337</v>
      </c>
      <c r="D12" s="99" t="s">
        <v>331</v>
      </c>
      <c r="E12" s="100">
        <v>1</v>
      </c>
      <c r="F12" s="22"/>
      <c r="G12" s="22">
        <v>10000</v>
      </c>
      <c r="H12" s="22">
        <v>10000</v>
      </c>
      <c r="I12" s="22"/>
      <c r="J12" s="22"/>
      <c r="K12" s="22"/>
      <c r="L12" s="22"/>
      <c r="M12" s="22"/>
      <c r="N12" s="22"/>
      <c r="O12" s="22"/>
      <c r="P12" s="22"/>
      <c r="Q12" s="22"/>
    </row>
    <row r="13" ht="21" customHeight="1" spans="1:17">
      <c r="A13" s="98" t="s">
        <v>183</v>
      </c>
      <c r="B13" s="78" t="s">
        <v>338</v>
      </c>
      <c r="C13" s="78" t="s">
        <v>339</v>
      </c>
      <c r="D13" s="99" t="s">
        <v>331</v>
      </c>
      <c r="E13" s="100">
        <v>1</v>
      </c>
      <c r="F13" s="22"/>
      <c r="G13" s="22">
        <v>4000</v>
      </c>
      <c r="H13" s="22">
        <v>4000</v>
      </c>
      <c r="I13" s="22"/>
      <c r="J13" s="22"/>
      <c r="K13" s="22"/>
      <c r="L13" s="22"/>
      <c r="M13" s="22"/>
      <c r="N13" s="22"/>
      <c r="O13" s="22"/>
      <c r="P13" s="22"/>
      <c r="Q13" s="22"/>
    </row>
    <row r="14" ht="21" customHeight="1" spans="1:17">
      <c r="A14" s="98" t="s">
        <v>221</v>
      </c>
      <c r="B14" s="78" t="s">
        <v>340</v>
      </c>
      <c r="C14" s="78" t="s">
        <v>341</v>
      </c>
      <c r="D14" s="99" t="s">
        <v>342</v>
      </c>
      <c r="E14" s="100">
        <v>3</v>
      </c>
      <c r="F14" s="22">
        <v>4500</v>
      </c>
      <c r="G14" s="22">
        <v>4500</v>
      </c>
      <c r="H14" s="22">
        <v>4500</v>
      </c>
      <c r="I14" s="22"/>
      <c r="J14" s="22"/>
      <c r="K14" s="22"/>
      <c r="L14" s="22"/>
      <c r="M14" s="22"/>
      <c r="N14" s="22"/>
      <c r="O14" s="22"/>
      <c r="P14" s="22"/>
      <c r="Q14" s="22"/>
    </row>
    <row r="15" ht="21" customHeight="1" spans="1:17">
      <c r="A15" s="98" t="s">
        <v>221</v>
      </c>
      <c r="B15" s="78" t="s">
        <v>343</v>
      </c>
      <c r="C15" s="78" t="s">
        <v>344</v>
      </c>
      <c r="D15" s="99" t="s">
        <v>345</v>
      </c>
      <c r="E15" s="100">
        <v>10</v>
      </c>
      <c r="F15" s="22">
        <v>5000</v>
      </c>
      <c r="G15" s="22">
        <v>5000</v>
      </c>
      <c r="H15" s="22">
        <v>5000</v>
      </c>
      <c r="I15" s="22"/>
      <c r="J15" s="22"/>
      <c r="K15" s="22"/>
      <c r="L15" s="22"/>
      <c r="M15" s="22"/>
      <c r="N15" s="22"/>
      <c r="O15" s="22"/>
      <c r="P15" s="22"/>
      <c r="Q15" s="22"/>
    </row>
    <row r="16" ht="21" customHeight="1" spans="1:17">
      <c r="A16" s="98" t="s">
        <v>221</v>
      </c>
      <c r="B16" s="78" t="s">
        <v>346</v>
      </c>
      <c r="C16" s="78" t="s">
        <v>347</v>
      </c>
      <c r="D16" s="99" t="s">
        <v>345</v>
      </c>
      <c r="E16" s="100">
        <v>2</v>
      </c>
      <c r="F16" s="22">
        <v>2000</v>
      </c>
      <c r="G16" s="22">
        <v>2000</v>
      </c>
      <c r="H16" s="22">
        <v>2000</v>
      </c>
      <c r="I16" s="22"/>
      <c r="J16" s="22"/>
      <c r="K16" s="22"/>
      <c r="L16" s="22"/>
      <c r="M16" s="22"/>
      <c r="N16" s="22"/>
      <c r="O16" s="22"/>
      <c r="P16" s="22"/>
      <c r="Q16" s="22"/>
    </row>
    <row r="17" ht="21" customHeight="1" spans="1:17">
      <c r="A17" s="98" t="s">
        <v>221</v>
      </c>
      <c r="B17" s="78" t="s">
        <v>348</v>
      </c>
      <c r="C17" s="78" t="s">
        <v>349</v>
      </c>
      <c r="D17" s="99" t="s">
        <v>342</v>
      </c>
      <c r="E17" s="100">
        <v>1</v>
      </c>
      <c r="F17" s="22">
        <v>9000</v>
      </c>
      <c r="G17" s="22">
        <v>9000</v>
      </c>
      <c r="H17" s="22">
        <v>9000</v>
      </c>
      <c r="I17" s="22"/>
      <c r="J17" s="22"/>
      <c r="K17" s="22"/>
      <c r="L17" s="22"/>
      <c r="M17" s="22"/>
      <c r="N17" s="22"/>
      <c r="O17" s="22"/>
      <c r="P17" s="22"/>
      <c r="Q17" s="22"/>
    </row>
    <row r="18" ht="21" customHeight="1" spans="1:17">
      <c r="A18" s="98" t="s">
        <v>221</v>
      </c>
      <c r="B18" s="78" t="s">
        <v>350</v>
      </c>
      <c r="C18" s="78" t="s">
        <v>351</v>
      </c>
      <c r="D18" s="99" t="s">
        <v>352</v>
      </c>
      <c r="E18" s="100">
        <v>7</v>
      </c>
      <c r="F18" s="22">
        <v>8960</v>
      </c>
      <c r="G18" s="22">
        <v>8960</v>
      </c>
      <c r="H18" s="22">
        <v>8960</v>
      </c>
      <c r="I18" s="22"/>
      <c r="J18" s="22"/>
      <c r="K18" s="22"/>
      <c r="L18" s="22"/>
      <c r="M18" s="22"/>
      <c r="N18" s="22"/>
      <c r="O18" s="22"/>
      <c r="P18" s="22"/>
      <c r="Q18" s="22"/>
    </row>
    <row r="19" ht="21" customHeight="1" spans="1:17">
      <c r="A19" s="98" t="s">
        <v>221</v>
      </c>
      <c r="B19" s="78" t="s">
        <v>353</v>
      </c>
      <c r="C19" s="78" t="s">
        <v>354</v>
      </c>
      <c r="D19" s="99" t="s">
        <v>345</v>
      </c>
      <c r="E19" s="100">
        <v>2</v>
      </c>
      <c r="F19" s="22">
        <v>4000</v>
      </c>
      <c r="G19" s="22">
        <v>4000</v>
      </c>
      <c r="H19" s="22">
        <v>4000</v>
      </c>
      <c r="I19" s="22"/>
      <c r="J19" s="22"/>
      <c r="K19" s="22"/>
      <c r="L19" s="22"/>
      <c r="M19" s="22"/>
      <c r="N19" s="22"/>
      <c r="O19" s="22"/>
      <c r="P19" s="22"/>
      <c r="Q19" s="22"/>
    </row>
    <row r="20" ht="21" customHeight="1" spans="1:17">
      <c r="A20" s="98" t="s">
        <v>221</v>
      </c>
      <c r="B20" s="78" t="s">
        <v>355</v>
      </c>
      <c r="C20" s="78" t="s">
        <v>356</v>
      </c>
      <c r="D20" s="99" t="s">
        <v>342</v>
      </c>
      <c r="E20" s="100">
        <v>6</v>
      </c>
      <c r="F20" s="22">
        <v>35400</v>
      </c>
      <c r="G20" s="22">
        <v>35400</v>
      </c>
      <c r="H20" s="22">
        <v>35400</v>
      </c>
      <c r="I20" s="22"/>
      <c r="J20" s="22"/>
      <c r="K20" s="22"/>
      <c r="L20" s="22"/>
      <c r="M20" s="22"/>
      <c r="N20" s="22"/>
      <c r="O20" s="22"/>
      <c r="P20" s="22"/>
      <c r="Q20" s="22"/>
    </row>
    <row r="21" ht="21" customHeight="1" spans="1:17">
      <c r="A21" s="98" t="s">
        <v>221</v>
      </c>
      <c r="B21" s="78" t="s">
        <v>357</v>
      </c>
      <c r="C21" s="78" t="s">
        <v>358</v>
      </c>
      <c r="D21" s="99" t="s">
        <v>345</v>
      </c>
      <c r="E21" s="100">
        <v>19</v>
      </c>
      <c r="F21" s="22">
        <v>18240</v>
      </c>
      <c r="G21" s="22">
        <v>18240</v>
      </c>
      <c r="H21" s="22">
        <v>18240</v>
      </c>
      <c r="I21" s="22"/>
      <c r="J21" s="22"/>
      <c r="K21" s="22"/>
      <c r="L21" s="22"/>
      <c r="M21" s="22"/>
      <c r="N21" s="22"/>
      <c r="O21" s="22"/>
      <c r="P21" s="22"/>
      <c r="Q21" s="22"/>
    </row>
    <row r="22" ht="21" customHeight="1" spans="1:17">
      <c r="A22" s="98" t="s">
        <v>217</v>
      </c>
      <c r="B22" s="78" t="s">
        <v>359</v>
      </c>
      <c r="C22" s="78" t="s">
        <v>360</v>
      </c>
      <c r="D22" s="99" t="s">
        <v>361</v>
      </c>
      <c r="E22" s="100">
        <v>20000</v>
      </c>
      <c r="F22" s="22">
        <v>1600000</v>
      </c>
      <c r="G22" s="22">
        <v>1600000</v>
      </c>
      <c r="H22" s="22">
        <v>1600000</v>
      </c>
      <c r="I22" s="22"/>
      <c r="J22" s="22"/>
      <c r="K22" s="22"/>
      <c r="L22" s="22"/>
      <c r="M22" s="22"/>
      <c r="N22" s="22"/>
      <c r="O22" s="22"/>
      <c r="P22" s="22"/>
      <c r="Q22" s="22"/>
    </row>
    <row r="23" ht="21" customHeight="1" spans="1:17">
      <c r="A23" s="98" t="s">
        <v>217</v>
      </c>
      <c r="B23" s="78" t="s">
        <v>362</v>
      </c>
      <c r="C23" s="78" t="s">
        <v>363</v>
      </c>
      <c r="D23" s="99" t="s">
        <v>345</v>
      </c>
      <c r="E23" s="100">
        <v>10000</v>
      </c>
      <c r="F23" s="22">
        <v>800000</v>
      </c>
      <c r="G23" s="22">
        <v>800000</v>
      </c>
      <c r="H23" s="22">
        <v>800000</v>
      </c>
      <c r="I23" s="22"/>
      <c r="J23" s="22"/>
      <c r="K23" s="22"/>
      <c r="L23" s="22"/>
      <c r="M23" s="22"/>
      <c r="N23" s="22"/>
      <c r="O23" s="22"/>
      <c r="P23" s="22"/>
      <c r="Q23" s="22"/>
    </row>
    <row r="24" ht="21" customHeight="1" spans="1:17">
      <c r="A24" s="98" t="s">
        <v>217</v>
      </c>
      <c r="B24" s="78" t="s">
        <v>364</v>
      </c>
      <c r="C24" s="78" t="s">
        <v>363</v>
      </c>
      <c r="D24" s="99" t="s">
        <v>352</v>
      </c>
      <c r="E24" s="100">
        <v>10000</v>
      </c>
      <c r="F24" s="22">
        <v>800000</v>
      </c>
      <c r="G24" s="22">
        <v>800000</v>
      </c>
      <c r="H24" s="22">
        <v>800000</v>
      </c>
      <c r="I24" s="22"/>
      <c r="J24" s="22"/>
      <c r="K24" s="22"/>
      <c r="L24" s="22"/>
      <c r="M24" s="22"/>
      <c r="N24" s="22"/>
      <c r="O24" s="22"/>
      <c r="P24" s="22"/>
      <c r="Q24" s="22"/>
    </row>
    <row r="25" ht="21" customHeight="1" spans="1:17">
      <c r="A25" s="98" t="s">
        <v>217</v>
      </c>
      <c r="B25" s="78" t="s">
        <v>365</v>
      </c>
      <c r="C25" s="78" t="s">
        <v>363</v>
      </c>
      <c r="D25" s="99" t="s">
        <v>361</v>
      </c>
      <c r="E25" s="100">
        <v>25000</v>
      </c>
      <c r="F25" s="22"/>
      <c r="G25" s="22">
        <v>3500000</v>
      </c>
      <c r="H25" s="22">
        <v>3500000</v>
      </c>
      <c r="I25" s="22"/>
      <c r="J25" s="22"/>
      <c r="K25" s="22"/>
      <c r="L25" s="22"/>
      <c r="M25" s="22"/>
      <c r="N25" s="22"/>
      <c r="O25" s="22"/>
      <c r="P25" s="22"/>
      <c r="Q25" s="22"/>
    </row>
    <row r="26" ht="21" customHeight="1" spans="1:17">
      <c r="A26" s="98" t="s">
        <v>217</v>
      </c>
      <c r="B26" s="78" t="s">
        <v>366</v>
      </c>
      <c r="C26" s="78" t="s">
        <v>367</v>
      </c>
      <c r="D26" s="99" t="s">
        <v>345</v>
      </c>
      <c r="E26" s="100">
        <v>11000</v>
      </c>
      <c r="F26" s="22">
        <v>3300000</v>
      </c>
      <c r="G26" s="22">
        <v>3300000</v>
      </c>
      <c r="H26" s="22">
        <v>3300000</v>
      </c>
      <c r="I26" s="22"/>
      <c r="J26" s="22"/>
      <c r="K26" s="22"/>
      <c r="L26" s="22"/>
      <c r="M26" s="22"/>
      <c r="N26" s="22"/>
      <c r="O26" s="22"/>
      <c r="P26" s="22"/>
      <c r="Q26" s="22"/>
    </row>
    <row r="27" ht="21" customHeight="1" spans="1:17">
      <c r="A27" s="98" t="s">
        <v>217</v>
      </c>
      <c r="B27" s="78" t="s">
        <v>368</v>
      </c>
      <c r="C27" s="78" t="s">
        <v>369</v>
      </c>
      <c r="D27" s="99" t="s">
        <v>370</v>
      </c>
      <c r="E27" s="100">
        <v>5000</v>
      </c>
      <c r="F27" s="22"/>
      <c r="G27" s="22">
        <v>7500000</v>
      </c>
      <c r="H27" s="22">
        <v>7500000</v>
      </c>
      <c r="I27" s="22"/>
      <c r="J27" s="22"/>
      <c r="K27" s="22"/>
      <c r="L27" s="22"/>
      <c r="M27" s="22"/>
      <c r="N27" s="22"/>
      <c r="O27" s="22"/>
      <c r="P27" s="22"/>
      <c r="Q27" s="22"/>
    </row>
    <row r="28" ht="21" customHeight="1" spans="1:17">
      <c r="A28" s="80" t="s">
        <v>102</v>
      </c>
      <c r="B28" s="81"/>
      <c r="C28" s="81"/>
      <c r="D28" s="81"/>
      <c r="E28" s="97"/>
      <c r="F28" s="22">
        <v>6587100</v>
      </c>
      <c r="G28" s="22">
        <v>17633100</v>
      </c>
      <c r="H28" s="22">
        <v>17633100</v>
      </c>
      <c r="I28" s="22"/>
      <c r="J28" s="22"/>
      <c r="K28" s="22"/>
      <c r="L28" s="22"/>
      <c r="M28" s="22"/>
      <c r="N28" s="22"/>
      <c r="O28" s="22"/>
      <c r="P28" s="22"/>
      <c r="Q28" s="22"/>
    </row>
  </sheetData>
  <mergeCells count="16">
    <mergeCell ref="A2:Q2"/>
    <mergeCell ref="A3:F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B18" sqref="B18"/>
    </sheetView>
  </sheetViews>
  <sheetFormatPr defaultColWidth="9.14545454545454" defaultRowHeight="14.25" customHeight="1"/>
  <cols>
    <col min="1" max="1" width="31.4272727272727" customWidth="1"/>
    <col min="2" max="2" width="21.7090909090909" customWidth="1"/>
    <col min="3" max="3" width="26.7090909090909" customWidth="1"/>
    <col min="4" max="14" width="16.6" customWidth="1"/>
  </cols>
  <sheetData>
    <row r="1" ht="13.5" customHeight="1" spans="1:14">
      <c r="A1" s="61"/>
      <c r="B1" s="61"/>
      <c r="C1" s="61"/>
      <c r="D1" s="61"/>
      <c r="E1" s="61"/>
      <c r="F1" s="61"/>
      <c r="G1" s="61"/>
      <c r="H1" s="67"/>
      <c r="I1" s="61"/>
      <c r="J1" s="61"/>
      <c r="K1" s="61"/>
      <c r="L1" s="54"/>
      <c r="M1" s="83"/>
      <c r="N1" s="84" t="s">
        <v>371</v>
      </c>
    </row>
    <row r="2" ht="27.75" customHeight="1" spans="1:14">
      <c r="A2" s="57" t="s">
        <v>372</v>
      </c>
      <c r="B2" s="68"/>
      <c r="C2" s="68"/>
      <c r="D2" s="68"/>
      <c r="E2" s="68"/>
      <c r="F2" s="68"/>
      <c r="G2" s="68"/>
      <c r="H2" s="69"/>
      <c r="I2" s="68"/>
      <c r="J2" s="68"/>
      <c r="K2" s="68"/>
      <c r="L2" s="45"/>
      <c r="M2" s="69"/>
      <c r="N2" s="68"/>
    </row>
    <row r="3" ht="18.75" customHeight="1" spans="1:14">
      <c r="A3" s="58" t="str">
        <f>"单位名称："&amp;"云南省物资储备中心"</f>
        <v>单位名称：云南省物资储备中心</v>
      </c>
      <c r="B3" s="59"/>
      <c r="C3" s="59"/>
      <c r="D3" s="59"/>
      <c r="E3" s="59"/>
      <c r="F3" s="59"/>
      <c r="G3" s="59"/>
      <c r="H3" s="67"/>
      <c r="I3" s="61"/>
      <c r="J3" s="61"/>
      <c r="K3" s="61"/>
      <c r="L3" s="65"/>
      <c r="M3" s="85"/>
      <c r="N3" s="86" t="s">
        <v>127</v>
      </c>
    </row>
    <row r="4" ht="15.75" customHeight="1" spans="1:14">
      <c r="A4" s="9" t="s">
        <v>319</v>
      </c>
      <c r="B4" s="70" t="s">
        <v>373</v>
      </c>
      <c r="C4" s="70" t="s">
        <v>374</v>
      </c>
      <c r="D4" s="71" t="s">
        <v>143</v>
      </c>
      <c r="E4" s="71"/>
      <c r="F4" s="71"/>
      <c r="G4" s="71"/>
      <c r="H4" s="72"/>
      <c r="I4" s="71"/>
      <c r="J4" s="71"/>
      <c r="K4" s="71"/>
      <c r="L4" s="87"/>
      <c r="M4" s="72"/>
      <c r="N4" s="88"/>
    </row>
    <row r="5" ht="17.25" customHeight="1" spans="1:14">
      <c r="A5" s="14"/>
      <c r="B5" s="73"/>
      <c r="C5" s="73"/>
      <c r="D5" s="73" t="s">
        <v>30</v>
      </c>
      <c r="E5" s="73" t="s">
        <v>33</v>
      </c>
      <c r="F5" s="73" t="s">
        <v>325</v>
      </c>
      <c r="G5" s="73" t="s">
        <v>326</v>
      </c>
      <c r="H5" s="74" t="s">
        <v>327</v>
      </c>
      <c r="I5" s="89" t="s">
        <v>328</v>
      </c>
      <c r="J5" s="89"/>
      <c r="K5" s="89"/>
      <c r="L5" s="90"/>
      <c r="M5" s="91"/>
      <c r="N5" s="75"/>
    </row>
    <row r="6" ht="54" customHeight="1" spans="1:14">
      <c r="A6" s="17"/>
      <c r="B6" s="75"/>
      <c r="C6" s="75"/>
      <c r="D6" s="75"/>
      <c r="E6" s="75"/>
      <c r="F6" s="75"/>
      <c r="G6" s="75"/>
      <c r="H6" s="76"/>
      <c r="I6" s="75" t="s">
        <v>32</v>
      </c>
      <c r="J6" s="75" t="s">
        <v>43</v>
      </c>
      <c r="K6" s="75" t="s">
        <v>150</v>
      </c>
      <c r="L6" s="92" t="s">
        <v>39</v>
      </c>
      <c r="M6" s="76" t="s">
        <v>40</v>
      </c>
      <c r="N6" s="75" t="s">
        <v>41</v>
      </c>
    </row>
    <row r="7" ht="15" customHeight="1" spans="1:14">
      <c r="A7" s="17">
        <v>1</v>
      </c>
      <c r="B7" s="75">
        <v>2</v>
      </c>
      <c r="C7" s="75">
        <v>3</v>
      </c>
      <c r="D7" s="76">
        <v>4</v>
      </c>
      <c r="E7" s="76">
        <v>5</v>
      </c>
      <c r="F7" s="76">
        <v>6</v>
      </c>
      <c r="G7" s="76">
        <v>7</v>
      </c>
      <c r="H7" s="76">
        <v>8</v>
      </c>
      <c r="I7" s="76">
        <v>9</v>
      </c>
      <c r="J7" s="76">
        <v>10</v>
      </c>
      <c r="K7" s="76">
        <v>11</v>
      </c>
      <c r="L7" s="76">
        <v>12</v>
      </c>
      <c r="M7" s="76">
        <v>13</v>
      </c>
      <c r="N7" s="76">
        <v>14</v>
      </c>
    </row>
    <row r="8" ht="21" customHeight="1" spans="1:14">
      <c r="A8" s="77"/>
      <c r="B8" s="78"/>
      <c r="C8" s="78"/>
      <c r="D8" s="79"/>
      <c r="E8" s="79"/>
      <c r="F8" s="79"/>
      <c r="G8" s="79"/>
      <c r="H8" s="79"/>
      <c r="I8" s="79"/>
      <c r="J8" s="79"/>
      <c r="K8" s="79"/>
      <c r="L8" s="93"/>
      <c r="M8" s="79"/>
      <c r="N8" s="79"/>
    </row>
    <row r="9" ht="21" customHeight="1" spans="1:14">
      <c r="A9" s="77"/>
      <c r="B9" s="78"/>
      <c r="C9" s="78"/>
      <c r="D9" s="79"/>
      <c r="E9" s="79"/>
      <c r="F9" s="79"/>
      <c r="G9" s="79"/>
      <c r="H9" s="79"/>
      <c r="I9" s="79"/>
      <c r="J9" s="79"/>
      <c r="K9" s="79"/>
      <c r="L9" s="93"/>
      <c r="M9" s="79"/>
      <c r="N9" s="79"/>
    </row>
    <row r="10" ht="21" customHeight="1" spans="1:14">
      <c r="A10" s="80" t="s">
        <v>102</v>
      </c>
      <c r="B10" s="81"/>
      <c r="C10" s="82"/>
      <c r="D10" s="79"/>
      <c r="E10" s="79"/>
      <c r="F10" s="79"/>
      <c r="G10" s="79"/>
      <c r="H10" s="79"/>
      <c r="I10" s="79"/>
      <c r="J10" s="79"/>
      <c r="K10" s="79"/>
      <c r="L10" s="93"/>
      <c r="M10" s="79"/>
      <c r="N10" s="79"/>
    </row>
    <row r="11" customHeight="1" spans="1:1">
      <c r="A11" t="s">
        <v>375</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8" sqref="A8"/>
    </sheetView>
  </sheetViews>
  <sheetFormatPr defaultColWidth="9.14545454545454" defaultRowHeight="14.25" customHeight="1" outlineLevelRow="7"/>
  <cols>
    <col min="1" max="1" width="31.8636363636364" customWidth="1"/>
    <col min="2" max="15" width="17.1727272727273" customWidth="1"/>
    <col min="16" max="22" width="17.0363636363636" customWidth="1"/>
    <col min="23" max="23" width="17" customWidth="1"/>
    <col min="24" max="24" width="17.0363636363636" customWidth="1"/>
  </cols>
  <sheetData>
    <row r="1" ht="13.5" customHeight="1" spans="4:24">
      <c r="D1" s="56"/>
      <c r="W1" s="54"/>
      <c r="X1" s="54" t="s">
        <v>376</v>
      </c>
    </row>
    <row r="2" ht="27.75" customHeight="1" spans="1:24">
      <c r="A2" s="57" t="s">
        <v>377</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"单位名称："&amp;"云南省物资储备中心"</f>
        <v>单位名称：云南省物资储备中心</v>
      </c>
      <c r="B3" s="59"/>
      <c r="C3" s="59"/>
      <c r="D3" s="60"/>
      <c r="E3" s="61"/>
      <c r="F3" s="61"/>
      <c r="G3" s="61"/>
      <c r="H3" s="61"/>
      <c r="I3" s="61"/>
      <c r="W3" s="65"/>
      <c r="X3" s="65" t="s">
        <v>127</v>
      </c>
    </row>
    <row r="4" ht="19.5" customHeight="1" spans="1:24">
      <c r="A4" s="15" t="s">
        <v>378</v>
      </c>
      <c r="B4" s="10" t="s">
        <v>143</v>
      </c>
      <c r="C4" s="11"/>
      <c r="D4" s="11"/>
      <c r="E4" s="62" t="s">
        <v>379</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380</v>
      </c>
      <c r="E5" s="62" t="s">
        <v>381</v>
      </c>
      <c r="F5" s="62" t="s">
        <v>382</v>
      </c>
      <c r="G5" s="62" t="s">
        <v>383</v>
      </c>
      <c r="H5" s="62" t="s">
        <v>384</v>
      </c>
      <c r="I5" s="62" t="s">
        <v>385</v>
      </c>
      <c r="J5" s="62" t="s">
        <v>386</v>
      </c>
      <c r="K5" s="62" t="s">
        <v>387</v>
      </c>
      <c r="L5" s="62" t="s">
        <v>388</v>
      </c>
      <c r="M5" s="62" t="s">
        <v>389</v>
      </c>
      <c r="N5" s="62" t="s">
        <v>390</v>
      </c>
      <c r="O5" s="62" t="s">
        <v>391</v>
      </c>
      <c r="P5" s="62" t="s">
        <v>392</v>
      </c>
      <c r="Q5" s="62" t="s">
        <v>393</v>
      </c>
      <c r="R5" s="62" t="s">
        <v>394</v>
      </c>
      <c r="S5" s="62" t="s">
        <v>395</v>
      </c>
      <c r="T5" s="62" t="s">
        <v>396</v>
      </c>
      <c r="U5" s="62" t="s">
        <v>397</v>
      </c>
      <c r="V5" s="62" t="s">
        <v>398</v>
      </c>
      <c r="W5" s="62" t="s">
        <v>399</v>
      </c>
      <c r="X5" s="62" t="s">
        <v>400</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29" t="s">
        <v>45</v>
      </c>
      <c r="B7" s="22">
        <v>10810000</v>
      </c>
      <c r="C7" s="22">
        <v>10810000</v>
      </c>
      <c r="D7" s="22"/>
      <c r="E7" s="22">
        <v>375600</v>
      </c>
      <c r="F7" s="22">
        <v>813900</v>
      </c>
      <c r="G7" s="22">
        <v>736200</v>
      </c>
      <c r="H7" s="22">
        <v>983500</v>
      </c>
      <c r="I7" s="22">
        <v>761800</v>
      </c>
      <c r="J7" s="22">
        <v>160900</v>
      </c>
      <c r="K7" s="22">
        <v>883200</v>
      </c>
      <c r="L7" s="22">
        <v>328300</v>
      </c>
      <c r="M7" s="22">
        <v>615800</v>
      </c>
      <c r="N7" s="22">
        <v>2135100</v>
      </c>
      <c r="O7" s="22">
        <v>340200</v>
      </c>
      <c r="P7" s="22">
        <v>589200</v>
      </c>
      <c r="Q7" s="22">
        <v>659000</v>
      </c>
      <c r="R7" s="22">
        <v>191500</v>
      </c>
      <c r="S7" s="22">
        <v>473100</v>
      </c>
      <c r="T7" s="22">
        <v>762700</v>
      </c>
      <c r="U7" s="22"/>
      <c r="V7" s="22"/>
      <c r="W7" s="66"/>
      <c r="X7" s="22"/>
    </row>
    <row r="8" ht="29.9" customHeight="1" spans="1:24">
      <c r="A8" s="64" t="s">
        <v>401</v>
      </c>
      <c r="B8" s="22">
        <v>10810000</v>
      </c>
      <c r="C8" s="22">
        <v>10810000</v>
      </c>
      <c r="D8" s="22"/>
      <c r="E8" s="22">
        <v>375600</v>
      </c>
      <c r="F8" s="22">
        <v>813900</v>
      </c>
      <c r="G8" s="22">
        <v>736200</v>
      </c>
      <c r="H8" s="22">
        <v>983500</v>
      </c>
      <c r="I8" s="22">
        <v>761800</v>
      </c>
      <c r="J8" s="22">
        <v>160900</v>
      </c>
      <c r="K8" s="22">
        <v>883200</v>
      </c>
      <c r="L8" s="22">
        <v>328300</v>
      </c>
      <c r="M8" s="22">
        <v>615800</v>
      </c>
      <c r="N8" s="22">
        <v>2135100</v>
      </c>
      <c r="O8" s="22">
        <v>340200</v>
      </c>
      <c r="P8" s="22">
        <v>589200</v>
      </c>
      <c r="Q8" s="22">
        <v>659000</v>
      </c>
      <c r="R8" s="22">
        <v>191500</v>
      </c>
      <c r="S8" s="22">
        <v>473100</v>
      </c>
      <c r="T8" s="22">
        <v>762700</v>
      </c>
      <c r="U8" s="22"/>
      <c r="V8" s="22"/>
      <c r="W8" s="66"/>
      <c r="X8" s="22"/>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topLeftCell="A8" workbookViewId="0">
      <selection activeCell="B7" sqref="B7:B15"/>
    </sheetView>
  </sheetViews>
  <sheetFormatPr defaultColWidth="9.14545454545454" defaultRowHeight="12" customHeight="1"/>
  <cols>
    <col min="1" max="1" width="28.9545454545455" customWidth="1"/>
    <col min="2" max="2" width="29" customWidth="1"/>
    <col min="3" max="3" width="16.3181818181818" customWidth="1"/>
    <col min="4" max="4" width="15.6" customWidth="1"/>
    <col min="5" max="5" width="23.5727272727273" customWidth="1"/>
    <col min="6" max="6" width="11.2818181818182" customWidth="1"/>
    <col min="7" max="7" width="14.8818181818182" customWidth="1"/>
    <col min="8" max="8" width="10.8818181818182" customWidth="1"/>
    <col min="9" max="9" width="13.4272727272727" customWidth="1"/>
    <col min="10" max="10" width="38.6727272727273" customWidth="1"/>
  </cols>
  <sheetData>
    <row r="1" customHeight="1" spans="10:10">
      <c r="J1" s="54" t="s">
        <v>402</v>
      </c>
    </row>
    <row r="2" ht="28.5" customHeight="1" spans="1:10">
      <c r="A2" s="44" t="s">
        <v>403</v>
      </c>
      <c r="B2" s="27"/>
      <c r="C2" s="27"/>
      <c r="D2" s="27"/>
      <c r="E2" s="27"/>
      <c r="F2" s="45"/>
      <c r="G2" s="27"/>
      <c r="H2" s="45"/>
      <c r="I2" s="45"/>
      <c r="J2" s="27"/>
    </row>
    <row r="3" ht="17.25" customHeight="1" spans="1:1">
      <c r="A3" s="4" t="str">
        <f>"单位名称："&amp;"云南省物资储备中心"</f>
        <v>单位名称：云南省物资储备中心</v>
      </c>
    </row>
    <row r="4" ht="44.25" customHeight="1" spans="1:10">
      <c r="A4" s="46" t="s">
        <v>237</v>
      </c>
      <c r="B4" s="46" t="s">
        <v>238</v>
      </c>
      <c r="C4" s="46" t="s">
        <v>239</v>
      </c>
      <c r="D4" s="46" t="s">
        <v>240</v>
      </c>
      <c r="E4" s="46" t="s">
        <v>241</v>
      </c>
      <c r="F4" s="47" t="s">
        <v>242</v>
      </c>
      <c r="G4" s="46" t="s">
        <v>243</v>
      </c>
      <c r="H4" s="47" t="s">
        <v>244</v>
      </c>
      <c r="I4" s="47" t="s">
        <v>245</v>
      </c>
      <c r="J4" s="46" t="s">
        <v>246</v>
      </c>
    </row>
    <row r="5" ht="14.25" customHeight="1" spans="1:10">
      <c r="A5" s="46">
        <v>1</v>
      </c>
      <c r="B5" s="46">
        <v>2</v>
      </c>
      <c r="C5" s="46">
        <v>3</v>
      </c>
      <c r="D5" s="46">
        <v>4</v>
      </c>
      <c r="E5" s="46">
        <v>5</v>
      </c>
      <c r="F5" s="47">
        <v>6</v>
      </c>
      <c r="G5" s="46">
        <v>7</v>
      </c>
      <c r="H5" s="47">
        <v>8</v>
      </c>
      <c r="I5" s="47">
        <v>9</v>
      </c>
      <c r="J5" s="46">
        <v>10</v>
      </c>
    </row>
    <row r="6" ht="21.8" customHeight="1" spans="1:10">
      <c r="A6" s="48" t="s">
        <v>45</v>
      </c>
      <c r="B6" s="49"/>
      <c r="C6" s="49"/>
      <c r="D6" s="49"/>
      <c r="E6" s="50"/>
      <c r="F6" s="51"/>
      <c r="G6" s="50"/>
      <c r="H6" s="51"/>
      <c r="I6" s="51"/>
      <c r="J6" s="50"/>
    </row>
    <row r="7" ht="60.8" customHeight="1" spans="1:10">
      <c r="A7" s="52" t="s">
        <v>401</v>
      </c>
      <c r="B7" s="53" t="s">
        <v>404</v>
      </c>
      <c r="C7" s="53" t="s">
        <v>248</v>
      </c>
      <c r="D7" s="53" t="s">
        <v>249</v>
      </c>
      <c r="E7" s="48" t="s">
        <v>405</v>
      </c>
      <c r="F7" s="53" t="s">
        <v>259</v>
      </c>
      <c r="G7" s="48" t="s">
        <v>265</v>
      </c>
      <c r="H7" s="53" t="s">
        <v>253</v>
      </c>
      <c r="I7" s="53" t="s">
        <v>254</v>
      </c>
      <c r="J7" s="55" t="s">
        <v>406</v>
      </c>
    </row>
    <row r="8" ht="60.8" customHeight="1" spans="1:10">
      <c r="A8" s="52" t="s">
        <v>401</v>
      </c>
      <c r="B8" s="53" t="s">
        <v>404</v>
      </c>
      <c r="C8" s="53" t="s">
        <v>248</v>
      </c>
      <c r="D8" s="53" t="s">
        <v>257</v>
      </c>
      <c r="E8" s="48" t="s">
        <v>407</v>
      </c>
      <c r="F8" s="53" t="s">
        <v>288</v>
      </c>
      <c r="G8" s="48" t="s">
        <v>265</v>
      </c>
      <c r="H8" s="53" t="s">
        <v>300</v>
      </c>
      <c r="I8" s="53" t="s">
        <v>254</v>
      </c>
      <c r="J8" s="55" t="s">
        <v>408</v>
      </c>
    </row>
    <row r="9" ht="60.8" customHeight="1" spans="1:10">
      <c r="A9" s="52" t="s">
        <v>401</v>
      </c>
      <c r="B9" s="53" t="s">
        <v>404</v>
      </c>
      <c r="C9" s="53" t="s">
        <v>248</v>
      </c>
      <c r="D9" s="53" t="s">
        <v>257</v>
      </c>
      <c r="E9" s="48" t="s">
        <v>409</v>
      </c>
      <c r="F9" s="53" t="s">
        <v>288</v>
      </c>
      <c r="G9" s="48" t="s">
        <v>265</v>
      </c>
      <c r="H9" s="53" t="s">
        <v>300</v>
      </c>
      <c r="I9" s="53" t="s">
        <v>254</v>
      </c>
      <c r="J9" s="55" t="s">
        <v>410</v>
      </c>
    </row>
    <row r="10" ht="60.8" customHeight="1" spans="1:10">
      <c r="A10" s="52" t="s">
        <v>401</v>
      </c>
      <c r="B10" s="53" t="s">
        <v>404</v>
      </c>
      <c r="C10" s="53" t="s">
        <v>248</v>
      </c>
      <c r="D10" s="53" t="s">
        <v>257</v>
      </c>
      <c r="E10" s="48" t="s">
        <v>411</v>
      </c>
      <c r="F10" s="53" t="s">
        <v>251</v>
      </c>
      <c r="G10" s="48" t="s">
        <v>412</v>
      </c>
      <c r="H10" s="53" t="s">
        <v>253</v>
      </c>
      <c r="I10" s="53" t="s">
        <v>254</v>
      </c>
      <c r="J10" s="55" t="s">
        <v>413</v>
      </c>
    </row>
    <row r="11" ht="60.8" customHeight="1" spans="1:10">
      <c r="A11" s="52" t="s">
        <v>401</v>
      </c>
      <c r="B11" s="53" t="s">
        <v>404</v>
      </c>
      <c r="C11" s="53" t="s">
        <v>248</v>
      </c>
      <c r="D11" s="53" t="s">
        <v>263</v>
      </c>
      <c r="E11" s="48" t="s">
        <v>414</v>
      </c>
      <c r="F11" s="53" t="s">
        <v>259</v>
      </c>
      <c r="G11" s="48" t="s">
        <v>265</v>
      </c>
      <c r="H11" s="53" t="s">
        <v>253</v>
      </c>
      <c r="I11" s="53" t="s">
        <v>254</v>
      </c>
      <c r="J11" s="55" t="s">
        <v>305</v>
      </c>
    </row>
    <row r="12" ht="60.8" customHeight="1" spans="1:10">
      <c r="A12" s="52" t="s">
        <v>401</v>
      </c>
      <c r="B12" s="53" t="s">
        <v>404</v>
      </c>
      <c r="C12" s="53" t="s">
        <v>248</v>
      </c>
      <c r="D12" s="53" t="s">
        <v>263</v>
      </c>
      <c r="E12" s="48" t="s">
        <v>415</v>
      </c>
      <c r="F12" s="53" t="s">
        <v>288</v>
      </c>
      <c r="G12" s="48" t="s">
        <v>416</v>
      </c>
      <c r="H12" s="53" t="s">
        <v>417</v>
      </c>
      <c r="I12" s="53" t="s">
        <v>254</v>
      </c>
      <c r="J12" s="55" t="s">
        <v>418</v>
      </c>
    </row>
    <row r="13" ht="60.8" customHeight="1" spans="1:10">
      <c r="A13" s="52" t="s">
        <v>401</v>
      </c>
      <c r="B13" s="53" t="s">
        <v>404</v>
      </c>
      <c r="C13" s="53" t="s">
        <v>267</v>
      </c>
      <c r="D13" s="53" t="s">
        <v>268</v>
      </c>
      <c r="E13" s="48" t="s">
        <v>419</v>
      </c>
      <c r="F13" s="53" t="s">
        <v>259</v>
      </c>
      <c r="G13" s="48" t="s">
        <v>420</v>
      </c>
      <c r="H13" s="53"/>
      <c r="I13" s="53" t="s">
        <v>261</v>
      </c>
      <c r="J13" s="55" t="s">
        <v>421</v>
      </c>
    </row>
    <row r="14" ht="60.8" customHeight="1" spans="1:10">
      <c r="A14" s="52" t="s">
        <v>401</v>
      </c>
      <c r="B14" s="53" t="s">
        <v>404</v>
      </c>
      <c r="C14" s="53" t="s">
        <v>267</v>
      </c>
      <c r="D14" s="53" t="s">
        <v>422</v>
      </c>
      <c r="E14" s="48" t="s">
        <v>423</v>
      </c>
      <c r="F14" s="53" t="s">
        <v>251</v>
      </c>
      <c r="G14" s="48" t="s">
        <v>424</v>
      </c>
      <c r="H14" s="53" t="s">
        <v>331</v>
      </c>
      <c r="I14" s="53" t="s">
        <v>254</v>
      </c>
      <c r="J14" s="55" t="s">
        <v>425</v>
      </c>
    </row>
    <row r="15" ht="60.8" customHeight="1" spans="1:10">
      <c r="A15" s="52" t="s">
        <v>401</v>
      </c>
      <c r="B15" s="53" t="s">
        <v>404</v>
      </c>
      <c r="C15" s="53" t="s">
        <v>271</v>
      </c>
      <c r="D15" s="53" t="s">
        <v>272</v>
      </c>
      <c r="E15" s="48" t="s">
        <v>426</v>
      </c>
      <c r="F15" s="53" t="s">
        <v>251</v>
      </c>
      <c r="G15" s="48" t="s">
        <v>252</v>
      </c>
      <c r="H15" s="53" t="s">
        <v>253</v>
      </c>
      <c r="I15" s="53" t="s">
        <v>254</v>
      </c>
      <c r="J15" s="55" t="s">
        <v>427</v>
      </c>
    </row>
  </sheetData>
  <mergeCells count="4">
    <mergeCell ref="A2:J2"/>
    <mergeCell ref="A3:H3"/>
    <mergeCell ref="A7:A15"/>
    <mergeCell ref="B7:B15"/>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9"/>
  <sheetViews>
    <sheetView showZeros="0" topLeftCell="A7" workbookViewId="0">
      <selection activeCell="C22" sqref="C22"/>
    </sheetView>
  </sheetViews>
  <sheetFormatPr defaultColWidth="8.85454545454546" defaultRowHeight="15" customHeight="1" outlineLevelCol="7"/>
  <cols>
    <col min="1" max="1" width="36.0363636363636" customWidth="1"/>
    <col min="2" max="2" width="19.7454545454545" customWidth="1"/>
    <col min="3" max="3" width="33.3181818181818" customWidth="1"/>
    <col min="4" max="4" width="34.7454545454545" customWidth="1"/>
    <col min="5" max="5" width="14.4454545454545" customWidth="1"/>
    <col min="6" max="6" width="17.1727272727273" customWidth="1"/>
    <col min="7" max="7" width="17.3181818181818" customWidth="1"/>
    <col min="8" max="8" width="28.3181818181818" customWidth="1"/>
  </cols>
  <sheetData>
    <row r="1" ht="18.75" customHeight="1" spans="1:8">
      <c r="A1" s="34"/>
      <c r="B1" s="34"/>
      <c r="C1" s="34"/>
      <c r="D1" s="34"/>
      <c r="E1" s="34"/>
      <c r="F1" s="34"/>
      <c r="G1" s="34"/>
      <c r="H1" s="35" t="s">
        <v>428</v>
      </c>
    </row>
    <row r="2" ht="30.65" customHeight="1" spans="1:8">
      <c r="A2" s="36" t="s">
        <v>429</v>
      </c>
      <c r="B2" s="36"/>
      <c r="C2" s="36"/>
      <c r="D2" s="36"/>
      <c r="E2" s="36"/>
      <c r="F2" s="36"/>
      <c r="G2" s="36"/>
      <c r="H2" s="36"/>
    </row>
    <row r="3" ht="18.75" customHeight="1" spans="1:8">
      <c r="A3" s="34" t="s">
        <v>430</v>
      </c>
      <c r="B3" s="34"/>
      <c r="C3" s="34"/>
      <c r="D3" s="34"/>
      <c r="E3" s="34"/>
      <c r="F3" s="34"/>
      <c r="G3" s="34"/>
      <c r="H3" s="34"/>
    </row>
    <row r="4" ht="18.75" customHeight="1" spans="1:8">
      <c r="A4" s="37" t="s">
        <v>136</v>
      </c>
      <c r="B4" s="37" t="s">
        <v>431</v>
      </c>
      <c r="C4" s="37" t="s">
        <v>432</v>
      </c>
      <c r="D4" s="37" t="s">
        <v>433</v>
      </c>
      <c r="E4" s="37" t="s">
        <v>434</v>
      </c>
      <c r="F4" s="37" t="s">
        <v>435</v>
      </c>
      <c r="G4" s="37"/>
      <c r="H4" s="37"/>
    </row>
    <row r="5" ht="18.75" customHeight="1" spans="1:8">
      <c r="A5" s="37"/>
      <c r="B5" s="37"/>
      <c r="C5" s="37"/>
      <c r="D5" s="37"/>
      <c r="E5" s="37"/>
      <c r="F5" s="37" t="s">
        <v>323</v>
      </c>
      <c r="G5" s="37" t="s">
        <v>436</v>
      </c>
      <c r="H5" s="37" t="s">
        <v>437</v>
      </c>
    </row>
    <row r="6" ht="18.75" customHeight="1" spans="1:8">
      <c r="A6" s="38" t="s">
        <v>119</v>
      </c>
      <c r="B6" s="38" t="s">
        <v>120</v>
      </c>
      <c r="C6" s="38" t="s">
        <v>121</v>
      </c>
      <c r="D6" s="38" t="s">
        <v>122</v>
      </c>
      <c r="E6" s="38" t="s">
        <v>123</v>
      </c>
      <c r="F6" s="38" t="s">
        <v>124</v>
      </c>
      <c r="G6" s="38" t="s">
        <v>438</v>
      </c>
      <c r="H6" s="38" t="s">
        <v>439</v>
      </c>
    </row>
    <row r="7" ht="29.9" customHeight="1" spans="1:8">
      <c r="A7" s="39" t="s">
        <v>45</v>
      </c>
      <c r="B7" s="39" t="s">
        <v>440</v>
      </c>
      <c r="C7" s="39" t="s">
        <v>356</v>
      </c>
      <c r="D7" s="39" t="s">
        <v>355</v>
      </c>
      <c r="E7" s="37" t="s">
        <v>342</v>
      </c>
      <c r="F7" s="40">
        <v>6</v>
      </c>
      <c r="G7" s="41">
        <v>5900</v>
      </c>
      <c r="H7" s="41">
        <v>35400</v>
      </c>
    </row>
    <row r="8" ht="29.9" customHeight="1" spans="1:8">
      <c r="A8" s="39" t="s">
        <v>45</v>
      </c>
      <c r="B8" s="39" t="s">
        <v>440</v>
      </c>
      <c r="C8" s="39" t="s">
        <v>349</v>
      </c>
      <c r="D8" s="39" t="s">
        <v>348</v>
      </c>
      <c r="E8" s="37" t="s">
        <v>342</v>
      </c>
      <c r="F8" s="40">
        <v>1</v>
      </c>
      <c r="G8" s="41">
        <v>9000</v>
      </c>
      <c r="H8" s="41">
        <v>9000</v>
      </c>
    </row>
    <row r="9" ht="29.9" customHeight="1" spans="1:8">
      <c r="A9" s="39" t="s">
        <v>45</v>
      </c>
      <c r="B9" s="39" t="s">
        <v>440</v>
      </c>
      <c r="C9" s="39" t="s">
        <v>341</v>
      </c>
      <c r="D9" s="39" t="s">
        <v>340</v>
      </c>
      <c r="E9" s="37" t="s">
        <v>342</v>
      </c>
      <c r="F9" s="40">
        <v>3</v>
      </c>
      <c r="G9" s="41">
        <v>1500</v>
      </c>
      <c r="H9" s="41">
        <v>4500</v>
      </c>
    </row>
    <row r="10" ht="29.9" customHeight="1" spans="1:8">
      <c r="A10" s="39" t="s">
        <v>45</v>
      </c>
      <c r="B10" s="39" t="s">
        <v>441</v>
      </c>
      <c r="C10" s="39" t="s">
        <v>347</v>
      </c>
      <c r="D10" s="39" t="s">
        <v>346</v>
      </c>
      <c r="E10" s="37" t="s">
        <v>442</v>
      </c>
      <c r="F10" s="40">
        <v>1</v>
      </c>
      <c r="G10" s="41">
        <v>1000</v>
      </c>
      <c r="H10" s="41">
        <v>1000</v>
      </c>
    </row>
    <row r="11" ht="29.9" customHeight="1" spans="1:8">
      <c r="A11" s="39" t="s">
        <v>45</v>
      </c>
      <c r="B11" s="39" t="s">
        <v>441</v>
      </c>
      <c r="C11" s="39" t="s">
        <v>347</v>
      </c>
      <c r="D11" s="39" t="s">
        <v>346</v>
      </c>
      <c r="E11" s="37" t="s">
        <v>442</v>
      </c>
      <c r="F11" s="40">
        <v>1</v>
      </c>
      <c r="G11" s="41">
        <v>1000</v>
      </c>
      <c r="H11" s="41">
        <v>1000</v>
      </c>
    </row>
    <row r="12" ht="29.9" customHeight="1" spans="1:8">
      <c r="A12" s="39" t="s">
        <v>45</v>
      </c>
      <c r="B12" s="39" t="s">
        <v>441</v>
      </c>
      <c r="C12" s="39" t="s">
        <v>344</v>
      </c>
      <c r="D12" s="39" t="s">
        <v>343</v>
      </c>
      <c r="E12" s="37" t="s">
        <v>443</v>
      </c>
      <c r="F12" s="40">
        <v>2</v>
      </c>
      <c r="G12" s="41">
        <v>500</v>
      </c>
      <c r="H12" s="41">
        <v>1000</v>
      </c>
    </row>
    <row r="13" ht="29.9" customHeight="1" spans="1:8">
      <c r="A13" s="39" t="s">
        <v>45</v>
      </c>
      <c r="B13" s="39" t="s">
        <v>441</v>
      </c>
      <c r="C13" s="39" t="s">
        <v>344</v>
      </c>
      <c r="D13" s="39" t="s">
        <v>343</v>
      </c>
      <c r="E13" s="37" t="s">
        <v>443</v>
      </c>
      <c r="F13" s="40">
        <v>3</v>
      </c>
      <c r="G13" s="41">
        <v>500</v>
      </c>
      <c r="H13" s="41">
        <v>1500</v>
      </c>
    </row>
    <row r="14" ht="29.9" customHeight="1" spans="1:8">
      <c r="A14" s="39" t="s">
        <v>45</v>
      </c>
      <c r="B14" s="39" t="s">
        <v>441</v>
      </c>
      <c r="C14" s="39" t="s">
        <v>344</v>
      </c>
      <c r="D14" s="39" t="s">
        <v>343</v>
      </c>
      <c r="E14" s="37" t="s">
        <v>443</v>
      </c>
      <c r="F14" s="40">
        <v>5</v>
      </c>
      <c r="G14" s="41">
        <v>500</v>
      </c>
      <c r="H14" s="41">
        <v>2500</v>
      </c>
    </row>
    <row r="15" ht="29.9" customHeight="1" spans="1:8">
      <c r="A15" s="39" t="s">
        <v>45</v>
      </c>
      <c r="B15" s="39" t="s">
        <v>441</v>
      </c>
      <c r="C15" s="39" t="s">
        <v>354</v>
      </c>
      <c r="D15" s="39" t="s">
        <v>353</v>
      </c>
      <c r="E15" s="37" t="s">
        <v>345</v>
      </c>
      <c r="F15" s="40">
        <v>2</v>
      </c>
      <c r="G15" s="41">
        <v>2000</v>
      </c>
      <c r="H15" s="41">
        <v>4000</v>
      </c>
    </row>
    <row r="16" ht="29.9" customHeight="1" spans="1:8">
      <c r="A16" s="39" t="s">
        <v>45</v>
      </c>
      <c r="B16" s="39" t="s">
        <v>441</v>
      </c>
      <c r="C16" s="39" t="s">
        <v>358</v>
      </c>
      <c r="D16" s="39" t="s">
        <v>357</v>
      </c>
      <c r="E16" s="37" t="s">
        <v>345</v>
      </c>
      <c r="F16" s="40">
        <v>19</v>
      </c>
      <c r="G16" s="41">
        <v>960</v>
      </c>
      <c r="H16" s="41">
        <v>18240</v>
      </c>
    </row>
    <row r="17" ht="29.9" customHeight="1" spans="1:8">
      <c r="A17" s="39" t="s">
        <v>45</v>
      </c>
      <c r="B17" s="39" t="s">
        <v>444</v>
      </c>
      <c r="C17" s="39" t="s">
        <v>445</v>
      </c>
      <c r="D17" s="39" t="s">
        <v>350</v>
      </c>
      <c r="E17" s="37" t="s">
        <v>345</v>
      </c>
      <c r="F17" s="40">
        <v>7</v>
      </c>
      <c r="G17" s="41">
        <v>1280</v>
      </c>
      <c r="H17" s="41">
        <v>8960</v>
      </c>
    </row>
    <row r="18" ht="20.15" customHeight="1" spans="1:8">
      <c r="A18" s="37" t="s">
        <v>30</v>
      </c>
      <c r="B18" s="37"/>
      <c r="C18" s="37"/>
      <c r="D18" s="37"/>
      <c r="E18" s="37"/>
      <c r="F18" s="40">
        <v>50</v>
      </c>
      <c r="G18" s="41"/>
      <c r="H18" s="41">
        <v>87100</v>
      </c>
    </row>
    <row r="19" ht="19.5" customHeight="1" spans="1:8">
      <c r="A19" s="39" t="s">
        <v>446</v>
      </c>
      <c r="B19" s="39"/>
      <c r="C19" s="39"/>
      <c r="D19" s="39"/>
      <c r="E19" s="39"/>
      <c r="F19" s="42"/>
      <c r="G19" s="43"/>
      <c r="H19" s="43"/>
    </row>
  </sheetData>
  <mergeCells count="9">
    <mergeCell ref="A2:H2"/>
    <mergeCell ref="F4:H4"/>
    <mergeCell ref="A18:E18"/>
    <mergeCell ref="A19:H19"/>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A3" workbookViewId="0">
      <selection activeCell="C21" sqref="C21"/>
    </sheetView>
  </sheetViews>
  <sheetFormatPr defaultColWidth="9.14545454545454" defaultRowHeight="14.25" customHeight="1"/>
  <cols>
    <col min="1" max="1" width="16.3181818181818" customWidth="1"/>
    <col min="2" max="2" width="29.0363636363636" customWidth="1"/>
    <col min="3" max="3" width="23.8545454545455" customWidth="1"/>
    <col min="4" max="7" width="19.6" customWidth="1"/>
    <col min="8" max="8" width="15.4272727272727" customWidth="1"/>
    <col min="9" max="11" width="19.6" customWidth="1"/>
  </cols>
  <sheetData>
    <row r="1" ht="13.5" customHeight="1" spans="4:11">
      <c r="D1" s="1"/>
      <c r="E1" s="1"/>
      <c r="F1" s="1"/>
      <c r="G1" s="1"/>
      <c r="K1" s="2" t="s">
        <v>447</v>
      </c>
    </row>
    <row r="2" ht="27.75" customHeight="1" spans="1:11">
      <c r="A2" s="27" t="s">
        <v>448</v>
      </c>
      <c r="B2" s="27"/>
      <c r="C2" s="27"/>
      <c r="D2" s="27"/>
      <c r="E2" s="27"/>
      <c r="F2" s="27"/>
      <c r="G2" s="27"/>
      <c r="H2" s="27"/>
      <c r="I2" s="27"/>
      <c r="J2" s="27"/>
      <c r="K2" s="27"/>
    </row>
    <row r="3" ht="13.5" customHeight="1" spans="1:11">
      <c r="A3" s="4" t="str">
        <f>"单位名称："&amp;"云南省物资储备中心"</f>
        <v>单位名称：云南省物资储备中心</v>
      </c>
      <c r="B3" s="5"/>
      <c r="C3" s="5"/>
      <c r="D3" s="5"/>
      <c r="E3" s="5"/>
      <c r="F3" s="5"/>
      <c r="G3" s="5"/>
      <c r="H3" s="6"/>
      <c r="I3" s="6"/>
      <c r="J3" s="6"/>
      <c r="K3" s="7" t="s">
        <v>127</v>
      </c>
    </row>
    <row r="4" ht="21.75" customHeight="1" spans="1:11">
      <c r="A4" s="8" t="s">
        <v>202</v>
      </c>
      <c r="B4" s="8" t="s">
        <v>138</v>
      </c>
      <c r="C4" s="8" t="s">
        <v>203</v>
      </c>
      <c r="D4" s="9" t="s">
        <v>139</v>
      </c>
      <c r="E4" s="9" t="s">
        <v>140</v>
      </c>
      <c r="F4" s="9" t="s">
        <v>141</v>
      </c>
      <c r="G4" s="9" t="s">
        <v>142</v>
      </c>
      <c r="H4" s="15" t="s">
        <v>30</v>
      </c>
      <c r="I4" s="10" t="s">
        <v>449</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102</v>
      </c>
      <c r="B10" s="31"/>
      <c r="C10" s="31"/>
      <c r="D10" s="31"/>
      <c r="E10" s="31"/>
      <c r="F10" s="31"/>
      <c r="G10" s="32"/>
      <c r="H10" s="22"/>
      <c r="I10" s="22"/>
      <c r="J10" s="22"/>
      <c r="K10" s="22"/>
    </row>
    <row r="11" customHeight="1" spans="1:1">
      <c r="A11" t="s">
        <v>450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C22" sqref="C22"/>
    </sheetView>
  </sheetViews>
  <sheetFormatPr defaultColWidth="9.14545454545454" defaultRowHeight="14.25" customHeight="1" outlineLevelCol="6"/>
  <cols>
    <col min="1" max="1" width="37.7454545454545" customWidth="1"/>
    <col min="2" max="2" width="28" customWidth="1"/>
    <col min="3" max="3" width="37.6" customWidth="1"/>
    <col min="4" max="4" width="17.0363636363636" customWidth="1"/>
    <col min="5" max="7" width="27.0363636363636" customWidth="1"/>
  </cols>
  <sheetData>
    <row r="1" ht="13.5" customHeight="1" spans="4:7">
      <c r="D1" s="1"/>
      <c r="G1" s="2" t="s">
        <v>451</v>
      </c>
    </row>
    <row r="2" ht="27.75" customHeight="1" spans="1:7">
      <c r="A2" s="3" t="s">
        <v>452</v>
      </c>
      <c r="B2" s="3"/>
      <c r="C2" s="3"/>
      <c r="D2" s="3"/>
      <c r="E2" s="3"/>
      <c r="F2" s="3"/>
      <c r="G2" s="3"/>
    </row>
    <row r="3" ht="13.5" customHeight="1" spans="1:7">
      <c r="A3" s="4" t="str">
        <f>"单位名称："&amp;"云南省物资储备中心"</f>
        <v>单位名称：云南省物资储备中心</v>
      </c>
      <c r="B3" s="5"/>
      <c r="C3" s="5"/>
      <c r="D3" s="5"/>
      <c r="E3" s="6"/>
      <c r="F3" s="6"/>
      <c r="G3" s="7" t="s">
        <v>127</v>
      </c>
    </row>
    <row r="4" ht="21.75" customHeight="1" spans="1:7">
      <c r="A4" s="8" t="s">
        <v>203</v>
      </c>
      <c r="B4" s="8" t="s">
        <v>202</v>
      </c>
      <c r="C4" s="8" t="s">
        <v>138</v>
      </c>
      <c r="D4" s="9" t="s">
        <v>453</v>
      </c>
      <c r="E4" s="10" t="s">
        <v>33</v>
      </c>
      <c r="F4" s="11"/>
      <c r="G4" s="12"/>
    </row>
    <row r="5" ht="21.75" customHeight="1" spans="1:7">
      <c r="A5" s="13"/>
      <c r="B5" s="13"/>
      <c r="C5" s="13"/>
      <c r="D5" s="14"/>
      <c r="E5" s="15" t="s">
        <v>454</v>
      </c>
      <c r="F5" s="9" t="s">
        <v>455</v>
      </c>
      <c r="G5" s="9" t="s">
        <v>456</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32550000</v>
      </c>
      <c r="F8" s="22">
        <v>32550000</v>
      </c>
      <c r="G8" s="22">
        <v>32550000</v>
      </c>
    </row>
    <row r="9" ht="29.9" customHeight="1" spans="1:7">
      <c r="A9" s="20"/>
      <c r="B9" s="20" t="s">
        <v>457</v>
      </c>
      <c r="C9" s="20" t="s">
        <v>221</v>
      </c>
      <c r="D9" s="20" t="s">
        <v>458</v>
      </c>
      <c r="E9" s="22">
        <v>650000</v>
      </c>
      <c r="F9" s="22">
        <v>650000</v>
      </c>
      <c r="G9" s="22">
        <v>650000</v>
      </c>
    </row>
    <row r="10" ht="29.9" customHeight="1" spans="1:7">
      <c r="A10" s="23"/>
      <c r="B10" s="20" t="s">
        <v>459</v>
      </c>
      <c r="C10" s="20" t="s">
        <v>228</v>
      </c>
      <c r="D10" s="20" t="s">
        <v>458</v>
      </c>
      <c r="E10" s="22">
        <v>300000</v>
      </c>
      <c r="F10" s="22">
        <v>300000</v>
      </c>
      <c r="G10" s="22">
        <v>300000</v>
      </c>
    </row>
    <row r="11" ht="29.9" customHeight="1" spans="1:7">
      <c r="A11" s="23"/>
      <c r="B11" s="20" t="s">
        <v>460</v>
      </c>
      <c r="C11" s="20" t="s">
        <v>217</v>
      </c>
      <c r="D11" s="20" t="s">
        <v>458</v>
      </c>
      <c r="E11" s="22">
        <v>20790000</v>
      </c>
      <c r="F11" s="22">
        <v>20790000</v>
      </c>
      <c r="G11" s="22">
        <v>20790000</v>
      </c>
    </row>
    <row r="12" ht="29.9" customHeight="1" spans="1:7">
      <c r="A12" s="23"/>
      <c r="B12" s="20" t="s">
        <v>461</v>
      </c>
      <c r="C12" s="20" t="s">
        <v>401</v>
      </c>
      <c r="D12" s="20" t="s">
        <v>462</v>
      </c>
      <c r="E12" s="22">
        <v>10810000</v>
      </c>
      <c r="F12" s="22">
        <v>10810000</v>
      </c>
      <c r="G12" s="22">
        <v>10810000</v>
      </c>
    </row>
    <row r="13" ht="18.75" customHeight="1" spans="1:7">
      <c r="A13" s="24" t="s">
        <v>30</v>
      </c>
      <c r="B13" s="25" t="s">
        <v>463</v>
      </c>
      <c r="C13" s="25"/>
      <c r="D13" s="26"/>
      <c r="E13" s="22">
        <v>32550000</v>
      </c>
      <c r="F13" s="22">
        <v>32550000</v>
      </c>
      <c r="G13" s="22">
        <v>32550000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G26" sqref="G26"/>
    </sheetView>
  </sheetViews>
  <sheetFormatPr defaultColWidth="8" defaultRowHeight="14.25" customHeight="1"/>
  <cols>
    <col min="1" max="1" width="21.1454545454545" customWidth="1"/>
    <col min="2" max="2" width="35.2818181818182" customWidth="1"/>
    <col min="3" max="19" width="16.1727272727273" customWidth="1"/>
  </cols>
  <sheetData>
    <row r="1" ht="12" customHeight="1" spans="1:18">
      <c r="A1" s="154"/>
      <c r="J1" s="166"/>
      <c r="R1" s="2" t="s">
        <v>26</v>
      </c>
    </row>
    <row r="2" ht="36" customHeight="1" spans="1:19">
      <c r="A2" s="155" t="s">
        <v>27</v>
      </c>
      <c r="B2" s="27"/>
      <c r="C2" s="27"/>
      <c r="D2" s="27"/>
      <c r="E2" s="27"/>
      <c r="F2" s="27"/>
      <c r="G2" s="27"/>
      <c r="H2" s="27"/>
      <c r="I2" s="27"/>
      <c r="J2" s="45"/>
      <c r="K2" s="27"/>
      <c r="L2" s="27"/>
      <c r="M2" s="27"/>
      <c r="N2" s="27"/>
      <c r="O2" s="27"/>
      <c r="P2" s="27"/>
      <c r="Q2" s="27"/>
      <c r="R2" s="27"/>
      <c r="S2" s="27"/>
    </row>
    <row r="3" ht="20.25" customHeight="1" spans="1:19">
      <c r="A3" s="94" t="str">
        <f>"单位名称："&amp;"云南省物资储备中心"</f>
        <v>单位名称：云南省物资储备中心</v>
      </c>
      <c r="B3" s="6"/>
      <c r="C3" s="6"/>
      <c r="D3" s="6"/>
      <c r="E3" s="6"/>
      <c r="F3" s="6"/>
      <c r="G3" s="6"/>
      <c r="H3" s="6"/>
      <c r="I3" s="6"/>
      <c r="J3" s="167"/>
      <c r="K3" s="6"/>
      <c r="L3" s="6"/>
      <c r="M3" s="6"/>
      <c r="N3" s="7"/>
      <c r="O3" s="7"/>
      <c r="P3" s="7"/>
      <c r="Q3" s="7"/>
      <c r="R3" s="7" t="s">
        <v>2</v>
      </c>
      <c r="S3" s="7" t="s">
        <v>2</v>
      </c>
    </row>
    <row r="4" ht="18.75" customHeight="1" spans="1:19">
      <c r="A4" s="156" t="s">
        <v>28</v>
      </c>
      <c r="B4" s="157" t="s">
        <v>29</v>
      </c>
      <c r="C4" s="157" t="s">
        <v>30</v>
      </c>
      <c r="D4" s="158" t="s">
        <v>31</v>
      </c>
      <c r="E4" s="159"/>
      <c r="F4" s="159"/>
      <c r="G4" s="159"/>
      <c r="H4" s="159"/>
      <c r="I4" s="159"/>
      <c r="J4" s="168"/>
      <c r="K4" s="159"/>
      <c r="L4" s="159"/>
      <c r="M4" s="159"/>
      <c r="N4" s="169"/>
      <c r="O4" s="169" t="s">
        <v>20</v>
      </c>
      <c r="P4" s="169"/>
      <c r="Q4" s="169"/>
      <c r="R4" s="169"/>
      <c r="S4" s="169"/>
    </row>
    <row r="5" ht="18" customHeight="1" spans="1:19">
      <c r="A5" s="160"/>
      <c r="B5" s="161"/>
      <c r="C5" s="161"/>
      <c r="D5" s="161" t="s">
        <v>32</v>
      </c>
      <c r="E5" s="161" t="s">
        <v>33</v>
      </c>
      <c r="F5" s="161" t="s">
        <v>34</v>
      </c>
      <c r="G5" s="161" t="s">
        <v>35</v>
      </c>
      <c r="H5" s="161" t="s">
        <v>36</v>
      </c>
      <c r="I5" s="170" t="s">
        <v>37</v>
      </c>
      <c r="J5" s="171"/>
      <c r="K5" s="170" t="s">
        <v>38</v>
      </c>
      <c r="L5" s="170" t="s">
        <v>39</v>
      </c>
      <c r="M5" s="170" t="s">
        <v>40</v>
      </c>
      <c r="N5" s="172" t="s">
        <v>41</v>
      </c>
      <c r="O5" s="173" t="s">
        <v>32</v>
      </c>
      <c r="P5" s="173" t="s">
        <v>33</v>
      </c>
      <c r="Q5" s="173" t="s">
        <v>34</v>
      </c>
      <c r="R5" s="173" t="s">
        <v>35</v>
      </c>
      <c r="S5" s="173" t="s">
        <v>42</v>
      </c>
    </row>
    <row r="6" ht="29.25" customHeight="1" spans="1:19">
      <c r="A6" s="162"/>
      <c r="B6" s="163"/>
      <c r="C6" s="163"/>
      <c r="D6" s="163"/>
      <c r="E6" s="163"/>
      <c r="F6" s="163"/>
      <c r="G6" s="163"/>
      <c r="H6" s="163"/>
      <c r="I6" s="174" t="s">
        <v>32</v>
      </c>
      <c r="J6" s="174" t="s">
        <v>43</v>
      </c>
      <c r="K6" s="174" t="s">
        <v>38</v>
      </c>
      <c r="L6" s="174" t="s">
        <v>39</v>
      </c>
      <c r="M6" s="174" t="s">
        <v>40</v>
      </c>
      <c r="N6" s="174" t="s">
        <v>41</v>
      </c>
      <c r="O6" s="174"/>
      <c r="P6" s="174"/>
      <c r="Q6" s="174"/>
      <c r="R6" s="174"/>
      <c r="S6" s="174"/>
    </row>
    <row r="7" ht="16.5" customHeight="1" spans="1:19">
      <c r="A7" s="138">
        <v>1</v>
      </c>
      <c r="B7" s="19">
        <v>2</v>
      </c>
      <c r="C7" s="19">
        <v>3</v>
      </c>
      <c r="D7" s="19">
        <v>4</v>
      </c>
      <c r="E7" s="138">
        <v>5</v>
      </c>
      <c r="F7" s="19">
        <v>6</v>
      </c>
      <c r="G7" s="19">
        <v>7</v>
      </c>
      <c r="H7" s="138">
        <v>8</v>
      </c>
      <c r="I7" s="19">
        <v>9</v>
      </c>
      <c r="J7" s="33">
        <v>10</v>
      </c>
      <c r="K7" s="33">
        <v>11</v>
      </c>
      <c r="L7" s="175">
        <v>12</v>
      </c>
      <c r="M7" s="33">
        <v>13</v>
      </c>
      <c r="N7" s="33">
        <v>14</v>
      </c>
      <c r="O7" s="33">
        <v>15</v>
      </c>
      <c r="P7" s="33">
        <v>16</v>
      </c>
      <c r="Q7" s="33">
        <v>17</v>
      </c>
      <c r="R7" s="33">
        <v>18</v>
      </c>
      <c r="S7" s="33">
        <v>19</v>
      </c>
    </row>
    <row r="8" ht="31.4" customHeight="1" spans="1:19">
      <c r="A8" s="29" t="s">
        <v>44</v>
      </c>
      <c r="B8" s="29" t="s">
        <v>45</v>
      </c>
      <c r="C8" s="22">
        <v>51151535.8</v>
      </c>
      <c r="D8" s="129">
        <v>33782421.18</v>
      </c>
      <c r="E8" s="93">
        <v>33782421.18</v>
      </c>
      <c r="F8" s="93"/>
      <c r="G8" s="93"/>
      <c r="H8" s="93"/>
      <c r="I8" s="93"/>
      <c r="J8" s="93"/>
      <c r="K8" s="93"/>
      <c r="L8" s="93"/>
      <c r="M8" s="93"/>
      <c r="N8" s="93"/>
      <c r="O8" s="93">
        <v>17369114.62</v>
      </c>
      <c r="P8" s="93">
        <v>17369114.62</v>
      </c>
      <c r="Q8" s="93"/>
      <c r="R8" s="93"/>
      <c r="S8" s="93"/>
    </row>
    <row r="9" ht="16.5" customHeight="1" spans="1:19">
      <c r="A9" s="164" t="s">
        <v>30</v>
      </c>
      <c r="B9" s="165"/>
      <c r="C9" s="129">
        <v>51151535.8</v>
      </c>
      <c r="D9" s="129">
        <v>33782421.18</v>
      </c>
      <c r="E9" s="93">
        <v>33782421.18</v>
      </c>
      <c r="F9" s="93"/>
      <c r="G9" s="93"/>
      <c r="H9" s="93"/>
      <c r="I9" s="93"/>
      <c r="J9" s="93"/>
      <c r="K9" s="93"/>
      <c r="L9" s="93"/>
      <c r="M9" s="93"/>
      <c r="N9" s="93"/>
      <c r="O9" s="93">
        <v>17369114.62</v>
      </c>
      <c r="P9" s="93">
        <v>17369114.62</v>
      </c>
      <c r="Q9" s="93"/>
      <c r="R9" s="93"/>
      <c r="S9" s="9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workbookViewId="0">
      <selection activeCell="E23" sqref="E23"/>
    </sheetView>
  </sheetViews>
  <sheetFormatPr defaultColWidth="9.1454545454545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15.75" customHeight="1" spans="15:15">
      <c r="O1" s="56" t="s">
        <v>46</v>
      </c>
    </row>
    <row r="2" ht="28.5" customHeight="1" spans="1:15">
      <c r="A2" s="27" t="s">
        <v>47</v>
      </c>
      <c r="B2" s="27"/>
      <c r="C2" s="27"/>
      <c r="D2" s="27"/>
      <c r="E2" s="27"/>
      <c r="F2" s="27"/>
      <c r="G2" s="27"/>
      <c r="H2" s="27"/>
      <c r="I2" s="27"/>
      <c r="J2" s="27"/>
      <c r="K2" s="27"/>
      <c r="L2" s="27"/>
      <c r="M2" s="27"/>
      <c r="N2" s="27"/>
      <c r="O2" s="27"/>
    </row>
    <row r="3" ht="15" customHeight="1" spans="1:15">
      <c r="A3" s="103" t="str">
        <f>"单位名称："&amp;"云南省物资储备中心"</f>
        <v>单位名称：云南省物资储备中心</v>
      </c>
      <c r="B3" s="104"/>
      <c r="C3" s="59"/>
      <c r="D3" s="59"/>
      <c r="E3" s="59"/>
      <c r="F3" s="59"/>
      <c r="G3" s="6"/>
      <c r="H3" s="59"/>
      <c r="I3" s="59"/>
      <c r="J3" s="6"/>
      <c r="K3" s="59"/>
      <c r="L3" s="59"/>
      <c r="M3" s="6"/>
      <c r="N3" s="6"/>
      <c r="O3" s="105" t="s">
        <v>2</v>
      </c>
    </row>
    <row r="4" ht="18.75" customHeight="1" spans="1:15">
      <c r="A4" s="9" t="s">
        <v>48</v>
      </c>
      <c r="B4" s="9" t="s">
        <v>49</v>
      </c>
      <c r="C4" s="15" t="s">
        <v>30</v>
      </c>
      <c r="D4" s="62" t="s">
        <v>33</v>
      </c>
      <c r="E4" s="62"/>
      <c r="F4" s="62"/>
      <c r="G4" s="153" t="s">
        <v>34</v>
      </c>
      <c r="H4" s="9" t="s">
        <v>35</v>
      </c>
      <c r="I4" s="9" t="s">
        <v>50</v>
      </c>
      <c r="J4" s="10" t="s">
        <v>51</v>
      </c>
      <c r="K4" s="71" t="s">
        <v>52</v>
      </c>
      <c r="L4" s="71" t="s">
        <v>53</v>
      </c>
      <c r="M4" s="71" t="s">
        <v>54</v>
      </c>
      <c r="N4" s="71" t="s">
        <v>55</v>
      </c>
      <c r="O4" s="88" t="s">
        <v>56</v>
      </c>
    </row>
    <row r="5" ht="30" customHeight="1" spans="1:15">
      <c r="A5" s="18"/>
      <c r="B5" s="18"/>
      <c r="C5" s="18"/>
      <c r="D5" s="62" t="s">
        <v>32</v>
      </c>
      <c r="E5" s="62" t="s">
        <v>57</v>
      </c>
      <c r="F5" s="62" t="s">
        <v>58</v>
      </c>
      <c r="G5" s="18"/>
      <c r="H5" s="18"/>
      <c r="I5" s="18"/>
      <c r="J5" s="62" t="s">
        <v>32</v>
      </c>
      <c r="K5" s="92" t="s">
        <v>52</v>
      </c>
      <c r="L5" s="92" t="s">
        <v>53</v>
      </c>
      <c r="M5" s="92" t="s">
        <v>54</v>
      </c>
      <c r="N5" s="92" t="s">
        <v>55</v>
      </c>
      <c r="O5" s="92" t="s">
        <v>56</v>
      </c>
    </row>
    <row r="6" ht="16.5" customHeight="1" spans="1:15">
      <c r="A6" s="62">
        <v>1</v>
      </c>
      <c r="B6" s="62">
        <v>2</v>
      </c>
      <c r="C6" s="62">
        <v>3</v>
      </c>
      <c r="D6" s="62">
        <v>4</v>
      </c>
      <c r="E6" s="62">
        <v>5</v>
      </c>
      <c r="F6" s="62">
        <v>6</v>
      </c>
      <c r="G6" s="62">
        <v>7</v>
      </c>
      <c r="H6" s="47">
        <v>8</v>
      </c>
      <c r="I6" s="47">
        <v>9</v>
      </c>
      <c r="J6" s="47">
        <v>10</v>
      </c>
      <c r="K6" s="47">
        <v>11</v>
      </c>
      <c r="L6" s="47">
        <v>12</v>
      </c>
      <c r="M6" s="47">
        <v>13</v>
      </c>
      <c r="N6" s="47">
        <v>14</v>
      </c>
      <c r="O6" s="62">
        <v>15</v>
      </c>
    </row>
    <row r="7" ht="20.25" customHeight="1" spans="1:15">
      <c r="A7" s="29" t="s">
        <v>59</v>
      </c>
      <c r="B7" s="29" t="s">
        <v>60</v>
      </c>
      <c r="C7" s="129">
        <v>1234510.26</v>
      </c>
      <c r="D7" s="129">
        <v>1234510.26</v>
      </c>
      <c r="E7" s="129">
        <v>1234510.26</v>
      </c>
      <c r="F7" s="129"/>
      <c r="G7" s="93"/>
      <c r="H7" s="129"/>
      <c r="I7" s="129"/>
      <c r="J7" s="129"/>
      <c r="K7" s="129"/>
      <c r="L7" s="129"/>
      <c r="M7" s="93"/>
      <c r="N7" s="129"/>
      <c r="O7" s="129"/>
    </row>
    <row r="8" ht="20.25" customHeight="1" spans="1:15">
      <c r="A8" s="64" t="s">
        <v>61</v>
      </c>
      <c r="B8" s="64" t="s">
        <v>62</v>
      </c>
      <c r="C8" s="129">
        <v>1177619.02</v>
      </c>
      <c r="D8" s="129">
        <v>1177619.02</v>
      </c>
      <c r="E8" s="129">
        <v>1177619.02</v>
      </c>
      <c r="F8" s="129"/>
      <c r="G8" s="93"/>
      <c r="H8" s="129"/>
      <c r="I8" s="129"/>
      <c r="J8" s="129"/>
      <c r="K8" s="129"/>
      <c r="L8" s="129"/>
      <c r="M8" s="93"/>
      <c r="N8" s="129"/>
      <c r="O8" s="129"/>
    </row>
    <row r="9" ht="20.25" customHeight="1" spans="1:15">
      <c r="A9" s="137" t="s">
        <v>63</v>
      </c>
      <c r="B9" s="137" t="s">
        <v>64</v>
      </c>
      <c r="C9" s="129">
        <v>7560</v>
      </c>
      <c r="D9" s="129">
        <v>7560</v>
      </c>
      <c r="E9" s="129">
        <v>7560</v>
      </c>
      <c r="F9" s="129"/>
      <c r="G9" s="93"/>
      <c r="H9" s="129"/>
      <c r="I9" s="129"/>
      <c r="J9" s="129"/>
      <c r="K9" s="129"/>
      <c r="L9" s="129"/>
      <c r="M9" s="93"/>
      <c r="N9" s="129"/>
      <c r="O9" s="129"/>
    </row>
    <row r="10" ht="20.25" customHeight="1" spans="1:15">
      <c r="A10" s="137" t="s">
        <v>65</v>
      </c>
      <c r="B10" s="137" t="s">
        <v>66</v>
      </c>
      <c r="C10" s="129">
        <v>1170059.02</v>
      </c>
      <c r="D10" s="129">
        <v>1170059.02</v>
      </c>
      <c r="E10" s="129">
        <v>1170059.02</v>
      </c>
      <c r="F10" s="129"/>
      <c r="G10" s="93"/>
      <c r="H10" s="129"/>
      <c r="I10" s="129"/>
      <c r="J10" s="129"/>
      <c r="K10" s="129"/>
      <c r="L10" s="129"/>
      <c r="M10" s="93"/>
      <c r="N10" s="129"/>
      <c r="O10" s="129"/>
    </row>
    <row r="11" ht="20.25" customHeight="1" spans="1:15">
      <c r="A11" s="64" t="s">
        <v>67</v>
      </c>
      <c r="B11" s="64" t="s">
        <v>68</v>
      </c>
      <c r="C11" s="129">
        <v>56891.24</v>
      </c>
      <c r="D11" s="129">
        <v>56891.24</v>
      </c>
      <c r="E11" s="129">
        <v>56891.24</v>
      </c>
      <c r="F11" s="129"/>
      <c r="G11" s="93"/>
      <c r="H11" s="129"/>
      <c r="I11" s="129"/>
      <c r="J11" s="129"/>
      <c r="K11" s="129"/>
      <c r="L11" s="129"/>
      <c r="M11" s="93"/>
      <c r="N11" s="129"/>
      <c r="O11" s="129"/>
    </row>
    <row r="12" ht="20.25" customHeight="1" spans="1:15">
      <c r="A12" s="137" t="s">
        <v>69</v>
      </c>
      <c r="B12" s="137" t="s">
        <v>68</v>
      </c>
      <c r="C12" s="129">
        <v>56891.24</v>
      </c>
      <c r="D12" s="129">
        <v>56891.24</v>
      </c>
      <c r="E12" s="129">
        <v>56891.24</v>
      </c>
      <c r="F12" s="129"/>
      <c r="G12" s="93"/>
      <c r="H12" s="129"/>
      <c r="I12" s="129"/>
      <c r="J12" s="129"/>
      <c r="K12" s="129"/>
      <c r="L12" s="129"/>
      <c r="M12" s="93"/>
      <c r="N12" s="129"/>
      <c r="O12" s="129"/>
    </row>
    <row r="13" ht="20.25" customHeight="1" spans="1:15">
      <c r="A13" s="29" t="s">
        <v>70</v>
      </c>
      <c r="B13" s="29" t="s">
        <v>71</v>
      </c>
      <c r="C13" s="129">
        <v>1148550.63</v>
      </c>
      <c r="D13" s="129">
        <v>1148550.63</v>
      </c>
      <c r="E13" s="129">
        <v>1148550.63</v>
      </c>
      <c r="F13" s="129"/>
      <c r="G13" s="93"/>
      <c r="H13" s="129"/>
      <c r="I13" s="129"/>
      <c r="J13" s="129"/>
      <c r="K13" s="129"/>
      <c r="L13" s="129"/>
      <c r="M13" s="93"/>
      <c r="N13" s="129"/>
      <c r="O13" s="129"/>
    </row>
    <row r="14" ht="20.25" customHeight="1" spans="1:15">
      <c r="A14" s="64" t="s">
        <v>72</v>
      </c>
      <c r="B14" s="64" t="s">
        <v>73</v>
      </c>
      <c r="C14" s="129">
        <v>1148550.63</v>
      </c>
      <c r="D14" s="129">
        <v>1148550.63</v>
      </c>
      <c r="E14" s="129">
        <v>1148550.63</v>
      </c>
      <c r="F14" s="129"/>
      <c r="G14" s="93"/>
      <c r="H14" s="129"/>
      <c r="I14" s="129"/>
      <c r="J14" s="129"/>
      <c r="K14" s="129"/>
      <c r="L14" s="129"/>
      <c r="M14" s="93"/>
      <c r="N14" s="129"/>
      <c r="O14" s="129"/>
    </row>
    <row r="15" ht="20.25" customHeight="1" spans="1:15">
      <c r="A15" s="137" t="s">
        <v>74</v>
      </c>
      <c r="B15" s="137" t="s">
        <v>75</v>
      </c>
      <c r="C15" s="129">
        <v>731286.89</v>
      </c>
      <c r="D15" s="129">
        <v>731286.89</v>
      </c>
      <c r="E15" s="129">
        <v>731286.89</v>
      </c>
      <c r="F15" s="129"/>
      <c r="G15" s="93"/>
      <c r="H15" s="129"/>
      <c r="I15" s="129"/>
      <c r="J15" s="129"/>
      <c r="K15" s="129"/>
      <c r="L15" s="129"/>
      <c r="M15" s="93"/>
      <c r="N15" s="129"/>
      <c r="O15" s="129"/>
    </row>
    <row r="16" ht="20.25" customHeight="1" spans="1:15">
      <c r="A16" s="137" t="s">
        <v>76</v>
      </c>
      <c r="B16" s="137" t="s">
        <v>77</v>
      </c>
      <c r="C16" s="129">
        <v>386141.74</v>
      </c>
      <c r="D16" s="129">
        <v>386141.74</v>
      </c>
      <c r="E16" s="129">
        <v>386141.74</v>
      </c>
      <c r="F16" s="129"/>
      <c r="G16" s="93"/>
      <c r="H16" s="129"/>
      <c r="I16" s="129"/>
      <c r="J16" s="129"/>
      <c r="K16" s="129"/>
      <c r="L16" s="129"/>
      <c r="M16" s="93"/>
      <c r="N16" s="129"/>
      <c r="O16" s="129"/>
    </row>
    <row r="17" ht="20.25" customHeight="1" spans="1:15">
      <c r="A17" s="137" t="s">
        <v>78</v>
      </c>
      <c r="B17" s="137" t="s">
        <v>79</v>
      </c>
      <c r="C17" s="129">
        <v>31122</v>
      </c>
      <c r="D17" s="129">
        <v>31122</v>
      </c>
      <c r="E17" s="129">
        <v>31122</v>
      </c>
      <c r="F17" s="129"/>
      <c r="G17" s="93"/>
      <c r="H17" s="129"/>
      <c r="I17" s="129"/>
      <c r="J17" s="129"/>
      <c r="K17" s="129"/>
      <c r="L17" s="129"/>
      <c r="M17" s="93"/>
      <c r="N17" s="129"/>
      <c r="O17" s="129"/>
    </row>
    <row r="18" ht="20.25" customHeight="1" spans="1:15">
      <c r="A18" s="29" t="s">
        <v>80</v>
      </c>
      <c r="B18" s="29" t="s">
        <v>81</v>
      </c>
      <c r="C18" s="129">
        <v>803049.03</v>
      </c>
      <c r="D18" s="129">
        <v>803049.03</v>
      </c>
      <c r="E18" s="129">
        <v>803049.03</v>
      </c>
      <c r="F18" s="129"/>
      <c r="G18" s="93"/>
      <c r="H18" s="129"/>
      <c r="I18" s="129"/>
      <c r="J18" s="129"/>
      <c r="K18" s="129"/>
      <c r="L18" s="129"/>
      <c r="M18" s="93"/>
      <c r="N18" s="129"/>
      <c r="O18" s="129"/>
    </row>
    <row r="19" ht="20.25" customHeight="1" spans="1:15">
      <c r="A19" s="64" t="s">
        <v>82</v>
      </c>
      <c r="B19" s="64" t="s">
        <v>83</v>
      </c>
      <c r="C19" s="129">
        <v>803049.03</v>
      </c>
      <c r="D19" s="129">
        <v>803049.03</v>
      </c>
      <c r="E19" s="129">
        <v>803049.03</v>
      </c>
      <c r="F19" s="129"/>
      <c r="G19" s="93"/>
      <c r="H19" s="129"/>
      <c r="I19" s="129"/>
      <c r="J19" s="129"/>
      <c r="K19" s="129"/>
      <c r="L19" s="129"/>
      <c r="M19" s="93"/>
      <c r="N19" s="129"/>
      <c r="O19" s="129"/>
    </row>
    <row r="20" ht="20.25" customHeight="1" spans="1:15">
      <c r="A20" s="137" t="s">
        <v>84</v>
      </c>
      <c r="B20" s="137" t="s">
        <v>85</v>
      </c>
      <c r="C20" s="129">
        <v>803049.03</v>
      </c>
      <c r="D20" s="129">
        <v>803049.03</v>
      </c>
      <c r="E20" s="129">
        <v>803049.03</v>
      </c>
      <c r="F20" s="129"/>
      <c r="G20" s="93"/>
      <c r="H20" s="129"/>
      <c r="I20" s="129"/>
      <c r="J20" s="129"/>
      <c r="K20" s="129"/>
      <c r="L20" s="129"/>
      <c r="M20" s="93"/>
      <c r="N20" s="129"/>
      <c r="O20" s="129"/>
    </row>
    <row r="21" ht="20.25" customHeight="1" spans="1:15">
      <c r="A21" s="29" t="s">
        <v>86</v>
      </c>
      <c r="B21" s="29" t="s">
        <v>87</v>
      </c>
      <c r="C21" s="129">
        <v>47965425.88</v>
      </c>
      <c r="D21" s="129">
        <v>47965425.88</v>
      </c>
      <c r="E21" s="129">
        <v>8856311.26</v>
      </c>
      <c r="F21" s="129">
        <v>39109114.62</v>
      </c>
      <c r="G21" s="93"/>
      <c r="H21" s="129"/>
      <c r="I21" s="129"/>
      <c r="J21" s="129"/>
      <c r="K21" s="129"/>
      <c r="L21" s="129"/>
      <c r="M21" s="93"/>
      <c r="N21" s="129"/>
      <c r="O21" s="129"/>
    </row>
    <row r="22" ht="20.25" customHeight="1" spans="1:15">
      <c r="A22" s="64" t="s">
        <v>88</v>
      </c>
      <c r="B22" s="64" t="s">
        <v>89</v>
      </c>
      <c r="C22" s="129">
        <v>13713294.88</v>
      </c>
      <c r="D22" s="129">
        <v>13713294.88</v>
      </c>
      <c r="E22" s="129">
        <v>8856311.26</v>
      </c>
      <c r="F22" s="129">
        <v>4856983.62</v>
      </c>
      <c r="G22" s="93"/>
      <c r="H22" s="129"/>
      <c r="I22" s="129"/>
      <c r="J22" s="129"/>
      <c r="K22" s="129"/>
      <c r="L22" s="129"/>
      <c r="M22" s="93"/>
      <c r="N22" s="129"/>
      <c r="O22" s="129"/>
    </row>
    <row r="23" ht="20.25" customHeight="1" spans="1:15">
      <c r="A23" s="137" t="s">
        <v>90</v>
      </c>
      <c r="B23" s="137" t="s">
        <v>91</v>
      </c>
      <c r="C23" s="129">
        <v>4856983.62</v>
      </c>
      <c r="D23" s="129">
        <v>4856983.62</v>
      </c>
      <c r="E23" s="129"/>
      <c r="F23" s="129">
        <v>4856983.62</v>
      </c>
      <c r="G23" s="93"/>
      <c r="H23" s="129"/>
      <c r="I23" s="129"/>
      <c r="J23" s="129"/>
      <c r="K23" s="129"/>
      <c r="L23" s="129"/>
      <c r="M23" s="93"/>
      <c r="N23" s="129"/>
      <c r="O23" s="129"/>
    </row>
    <row r="24" ht="20.25" customHeight="1" spans="1:15">
      <c r="A24" s="137" t="s">
        <v>92</v>
      </c>
      <c r="B24" s="137" t="s">
        <v>93</v>
      </c>
      <c r="C24" s="129">
        <v>8856311.26</v>
      </c>
      <c r="D24" s="129">
        <v>8856311.26</v>
      </c>
      <c r="E24" s="129">
        <v>8856311.26</v>
      </c>
      <c r="F24" s="129"/>
      <c r="G24" s="93"/>
      <c r="H24" s="129"/>
      <c r="I24" s="129"/>
      <c r="J24" s="129"/>
      <c r="K24" s="129"/>
      <c r="L24" s="129"/>
      <c r="M24" s="93"/>
      <c r="N24" s="129"/>
      <c r="O24" s="129"/>
    </row>
    <row r="25" ht="20.25" customHeight="1" spans="1:15">
      <c r="A25" s="64" t="s">
        <v>94</v>
      </c>
      <c r="B25" s="64" t="s">
        <v>95</v>
      </c>
      <c r="C25" s="129">
        <v>67500</v>
      </c>
      <c r="D25" s="129">
        <v>67500</v>
      </c>
      <c r="E25" s="129"/>
      <c r="F25" s="129">
        <v>67500</v>
      </c>
      <c r="G25" s="93"/>
      <c r="H25" s="129"/>
      <c r="I25" s="129"/>
      <c r="J25" s="129"/>
      <c r="K25" s="129"/>
      <c r="L25" s="129"/>
      <c r="M25" s="93"/>
      <c r="N25" s="129"/>
      <c r="O25" s="129"/>
    </row>
    <row r="26" ht="20.25" customHeight="1" spans="1:15">
      <c r="A26" s="137" t="s">
        <v>96</v>
      </c>
      <c r="B26" s="137" t="s">
        <v>97</v>
      </c>
      <c r="C26" s="129">
        <v>67500</v>
      </c>
      <c r="D26" s="129">
        <v>67500</v>
      </c>
      <c r="E26" s="129"/>
      <c r="F26" s="129">
        <v>67500</v>
      </c>
      <c r="G26" s="93"/>
      <c r="H26" s="129"/>
      <c r="I26" s="129"/>
      <c r="J26" s="129"/>
      <c r="K26" s="129"/>
      <c r="L26" s="129"/>
      <c r="M26" s="93"/>
      <c r="N26" s="129"/>
      <c r="O26" s="129"/>
    </row>
    <row r="27" ht="20.25" customHeight="1" spans="1:15">
      <c r="A27" s="64" t="s">
        <v>98</v>
      </c>
      <c r="B27" s="64" t="s">
        <v>99</v>
      </c>
      <c r="C27" s="129">
        <v>34184631</v>
      </c>
      <c r="D27" s="129">
        <v>34184631</v>
      </c>
      <c r="E27" s="129"/>
      <c r="F27" s="129">
        <v>34184631</v>
      </c>
      <c r="G27" s="93"/>
      <c r="H27" s="129"/>
      <c r="I27" s="129"/>
      <c r="J27" s="129"/>
      <c r="K27" s="129"/>
      <c r="L27" s="129"/>
      <c r="M27" s="93"/>
      <c r="N27" s="129"/>
      <c r="O27" s="129"/>
    </row>
    <row r="28" ht="20.25" customHeight="1" spans="1:15">
      <c r="A28" s="137" t="s">
        <v>100</v>
      </c>
      <c r="B28" s="137" t="s">
        <v>101</v>
      </c>
      <c r="C28" s="129">
        <v>34184631</v>
      </c>
      <c r="D28" s="129">
        <v>34184631</v>
      </c>
      <c r="E28" s="129"/>
      <c r="F28" s="129">
        <v>34184631</v>
      </c>
      <c r="G28" s="93"/>
      <c r="H28" s="129"/>
      <c r="I28" s="129"/>
      <c r="J28" s="129"/>
      <c r="K28" s="129"/>
      <c r="L28" s="129"/>
      <c r="M28" s="93"/>
      <c r="N28" s="129"/>
      <c r="O28" s="129"/>
    </row>
    <row r="29" ht="17.25" customHeight="1" spans="1:15">
      <c r="A29" s="106" t="s">
        <v>102</v>
      </c>
      <c r="B29" s="107" t="s">
        <v>102</v>
      </c>
      <c r="C29" s="129">
        <v>51151535.8</v>
      </c>
      <c r="D29" s="129">
        <v>51151535.8</v>
      </c>
      <c r="E29" s="129">
        <v>12042421.18</v>
      </c>
      <c r="F29" s="129">
        <v>39109114.62</v>
      </c>
      <c r="G29" s="93"/>
      <c r="H29" s="129"/>
      <c r="I29" s="129"/>
      <c r="J29" s="129"/>
      <c r="K29" s="129"/>
      <c r="L29" s="129"/>
      <c r="M29" s="93"/>
      <c r="N29" s="129"/>
      <c r="O29" s="129"/>
    </row>
  </sheetData>
  <mergeCells count="11">
    <mergeCell ref="A2:O2"/>
    <mergeCell ref="A3:L3"/>
    <mergeCell ref="D4:F4"/>
    <mergeCell ref="J4:O4"/>
    <mergeCell ref="A29:B29"/>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11" sqref="B11"/>
    </sheetView>
  </sheetViews>
  <sheetFormatPr defaultColWidth="9.14545454545454" defaultRowHeight="14.25" customHeight="1" outlineLevelCol="3"/>
  <cols>
    <col min="1" max="1" width="49.2818181818182" customWidth="1"/>
    <col min="2" max="2" width="43.3181818181818" customWidth="1"/>
    <col min="3" max="3" width="48.5727272727273" customWidth="1"/>
    <col min="4" max="4" width="41.1727272727273" customWidth="1"/>
  </cols>
  <sheetData>
    <row r="1" customHeight="1" spans="4:4">
      <c r="D1" s="101" t="s">
        <v>103</v>
      </c>
    </row>
    <row r="2" ht="31.5" customHeight="1" spans="1:4">
      <c r="A2" s="44" t="s">
        <v>104</v>
      </c>
      <c r="B2" s="140"/>
      <c r="C2" s="140"/>
      <c r="D2" s="140"/>
    </row>
    <row r="3" ht="17.25" customHeight="1" spans="1:4">
      <c r="A3" s="4" t="str">
        <f>"单位名称："&amp;"云南省物资储备中心"</f>
        <v>单位名称：云南省物资储备中心</v>
      </c>
      <c r="B3" s="141"/>
      <c r="C3" s="141"/>
      <c r="D3" s="102" t="s">
        <v>2</v>
      </c>
    </row>
    <row r="4" ht="24.65" customHeight="1" spans="1:4">
      <c r="A4" s="10" t="s">
        <v>3</v>
      </c>
      <c r="B4" s="12"/>
      <c r="C4" s="10" t="s">
        <v>4</v>
      </c>
      <c r="D4" s="12"/>
    </row>
    <row r="5" ht="15.65" customHeight="1" spans="1:4">
      <c r="A5" s="15" t="s">
        <v>5</v>
      </c>
      <c r="B5" s="142" t="s">
        <v>6</v>
      </c>
      <c r="C5" s="15" t="s">
        <v>105</v>
      </c>
      <c r="D5" s="142" t="s">
        <v>6</v>
      </c>
    </row>
    <row r="6" ht="14.15" customHeight="1" spans="1:4">
      <c r="A6" s="18"/>
      <c r="B6" s="17"/>
      <c r="C6" s="18"/>
      <c r="D6" s="17"/>
    </row>
    <row r="7" ht="29.15" customHeight="1" spans="1:4">
      <c r="A7" s="143" t="s">
        <v>106</v>
      </c>
      <c r="B7" s="144">
        <v>33782421.18</v>
      </c>
      <c r="C7" s="145" t="s">
        <v>107</v>
      </c>
      <c r="D7" s="144">
        <v>51151535.8</v>
      </c>
    </row>
    <row r="8" ht="29.15" customHeight="1" spans="1:4">
      <c r="A8" s="146" t="s">
        <v>108</v>
      </c>
      <c r="B8" s="93">
        <v>33782421.18</v>
      </c>
      <c r="C8" s="23" t="str">
        <f>"（一）"&amp;"社会保障和就业支出"</f>
        <v>（一）社会保障和就业支出</v>
      </c>
      <c r="D8" s="93">
        <v>1234510.26</v>
      </c>
    </row>
    <row r="9" ht="29.15" customHeight="1" spans="1:4">
      <c r="A9" s="146" t="s">
        <v>109</v>
      </c>
      <c r="B9" s="93"/>
      <c r="C9" s="23" t="str">
        <f>"（二）"&amp;"卫生健康支出"</f>
        <v>（二）卫生健康支出</v>
      </c>
      <c r="D9" s="93">
        <v>1148550.63</v>
      </c>
    </row>
    <row r="10" ht="29.15" customHeight="1" spans="1:4">
      <c r="A10" s="146" t="s">
        <v>110</v>
      </c>
      <c r="B10" s="93"/>
      <c r="C10" s="23" t="str">
        <f>"（三）"&amp;"住房保障支出"</f>
        <v>（三）住房保障支出</v>
      </c>
      <c r="D10" s="93">
        <v>803049.03</v>
      </c>
    </row>
    <row r="11" ht="29.15" customHeight="1" spans="1:4">
      <c r="A11" s="147" t="s">
        <v>111</v>
      </c>
      <c r="B11" s="148">
        <v>17369114.62</v>
      </c>
      <c r="C11" s="23" t="str">
        <f>"（四）"&amp;"粮油物资储备支出"</f>
        <v>（四）粮油物资储备支出</v>
      </c>
      <c r="D11" s="93">
        <v>47965425.88</v>
      </c>
    </row>
    <row r="12" ht="29.15" customHeight="1" spans="1:4">
      <c r="A12" s="146" t="s">
        <v>108</v>
      </c>
      <c r="B12" s="129">
        <v>17369114.62</v>
      </c>
      <c r="C12" s="149"/>
      <c r="D12" s="148"/>
    </row>
    <row r="13" ht="29.15" customHeight="1" spans="1:4">
      <c r="A13" s="150" t="s">
        <v>109</v>
      </c>
      <c r="B13" s="129"/>
      <c r="C13" s="149"/>
      <c r="D13" s="148"/>
    </row>
    <row r="14" ht="29.15" customHeight="1" spans="1:4">
      <c r="A14" s="150" t="s">
        <v>110</v>
      </c>
      <c r="B14" s="148"/>
      <c r="C14" s="149"/>
      <c r="D14" s="148"/>
    </row>
    <row r="15" ht="29.15" customHeight="1" spans="1:4">
      <c r="A15" s="151"/>
      <c r="B15" s="148"/>
      <c r="C15" s="152" t="s">
        <v>112</v>
      </c>
      <c r="D15" s="148"/>
    </row>
    <row r="16" ht="29.15" customHeight="1" spans="1:4">
      <c r="A16" s="151" t="s">
        <v>113</v>
      </c>
      <c r="B16" s="148">
        <v>51151535.8</v>
      </c>
      <c r="C16" s="149" t="s">
        <v>25</v>
      </c>
      <c r="D16" s="148">
        <v>51151535.8</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B9" sqref="B9"/>
    </sheetView>
  </sheetViews>
  <sheetFormatPr defaultColWidth="9.14545454545454" defaultRowHeight="14.25" customHeight="1" outlineLevelCol="6"/>
  <cols>
    <col min="1" max="1" width="20.1454545454545" customWidth="1"/>
    <col min="2" max="2" width="37.3181818181818" customWidth="1"/>
    <col min="3" max="3" width="24.2818181818182" customWidth="1"/>
    <col min="4" max="6" width="25.0363636363636" customWidth="1"/>
    <col min="7" max="7" width="24.2818181818182" customWidth="1"/>
  </cols>
  <sheetData>
    <row r="1" ht="12" customHeight="1" spans="4:7">
      <c r="D1" s="121"/>
      <c r="F1" s="56"/>
      <c r="G1" s="56" t="s">
        <v>114</v>
      </c>
    </row>
    <row r="2" ht="39" customHeight="1" spans="1:7">
      <c r="A2" s="3" t="s">
        <v>115</v>
      </c>
      <c r="B2" s="3"/>
      <c r="C2" s="3"/>
      <c r="D2" s="3"/>
      <c r="E2" s="3"/>
      <c r="F2" s="3"/>
      <c r="G2" s="3"/>
    </row>
    <row r="3" ht="18" customHeight="1" spans="1:7">
      <c r="A3" s="4" t="str">
        <f>"单位名称："&amp;"云南省物资储备中心"</f>
        <v>单位名称：云南省物资储备中心</v>
      </c>
      <c r="F3" s="105"/>
      <c r="G3" s="105" t="s">
        <v>2</v>
      </c>
    </row>
    <row r="4" ht="20.25" customHeight="1" spans="1:7">
      <c r="A4" s="131" t="s">
        <v>116</v>
      </c>
      <c r="B4" s="132"/>
      <c r="C4" s="133" t="s">
        <v>30</v>
      </c>
      <c r="D4" s="11" t="s">
        <v>57</v>
      </c>
      <c r="E4" s="11"/>
      <c r="F4" s="12"/>
      <c r="G4" s="133" t="s">
        <v>58</v>
      </c>
    </row>
    <row r="5" ht="20.25" customHeight="1" spans="1:7">
      <c r="A5" s="134" t="s">
        <v>48</v>
      </c>
      <c r="B5" s="135" t="s">
        <v>49</v>
      </c>
      <c r="C5" s="95"/>
      <c r="D5" s="95" t="s">
        <v>32</v>
      </c>
      <c r="E5" s="95" t="s">
        <v>117</v>
      </c>
      <c r="F5" s="95" t="s">
        <v>118</v>
      </c>
      <c r="G5" s="95"/>
    </row>
    <row r="6" ht="13.5" customHeight="1" spans="1:7">
      <c r="A6" s="136" t="s">
        <v>119</v>
      </c>
      <c r="B6" s="136" t="s">
        <v>120</v>
      </c>
      <c r="C6" s="136" t="s">
        <v>121</v>
      </c>
      <c r="D6" s="62"/>
      <c r="E6" s="136" t="s">
        <v>122</v>
      </c>
      <c r="F6" s="136" t="s">
        <v>123</v>
      </c>
      <c r="G6" s="136" t="s">
        <v>124</v>
      </c>
    </row>
    <row r="7" ht="18" customHeight="1" spans="1:7">
      <c r="A7" s="29" t="s">
        <v>59</v>
      </c>
      <c r="B7" s="29" t="s">
        <v>60</v>
      </c>
      <c r="C7" s="22">
        <v>1234510.26</v>
      </c>
      <c r="D7" s="22">
        <v>1234510.26</v>
      </c>
      <c r="E7" s="22">
        <v>1226950.26</v>
      </c>
      <c r="F7" s="22">
        <v>7560</v>
      </c>
      <c r="G7" s="22"/>
    </row>
    <row r="8" ht="18" customHeight="1" spans="1:7">
      <c r="A8" s="29" t="s">
        <v>61</v>
      </c>
      <c r="B8" s="64" t="s">
        <v>62</v>
      </c>
      <c r="C8" s="22">
        <v>1177619.02</v>
      </c>
      <c r="D8" s="22">
        <v>1177619.02</v>
      </c>
      <c r="E8" s="22">
        <v>1170059.02</v>
      </c>
      <c r="F8" s="22">
        <v>7560</v>
      </c>
      <c r="G8" s="22"/>
    </row>
    <row r="9" ht="18" customHeight="1" spans="1:7">
      <c r="A9" s="29" t="s">
        <v>63</v>
      </c>
      <c r="B9" s="137" t="s">
        <v>64</v>
      </c>
      <c r="C9" s="22">
        <v>7560</v>
      </c>
      <c r="D9" s="22">
        <v>7560</v>
      </c>
      <c r="E9" s="22"/>
      <c r="F9" s="22">
        <v>7560</v>
      </c>
      <c r="G9" s="22"/>
    </row>
    <row r="10" ht="18" customHeight="1" spans="1:7">
      <c r="A10" s="29" t="s">
        <v>65</v>
      </c>
      <c r="B10" s="137" t="s">
        <v>66</v>
      </c>
      <c r="C10" s="22">
        <v>1170059.02</v>
      </c>
      <c r="D10" s="22">
        <v>1170059.02</v>
      </c>
      <c r="E10" s="22">
        <v>1170059.02</v>
      </c>
      <c r="F10" s="22"/>
      <c r="G10" s="22"/>
    </row>
    <row r="11" ht="18" customHeight="1" spans="1:7">
      <c r="A11" s="29" t="s">
        <v>67</v>
      </c>
      <c r="B11" s="64" t="s">
        <v>68</v>
      </c>
      <c r="C11" s="22">
        <v>56891.24</v>
      </c>
      <c r="D11" s="22">
        <v>56891.24</v>
      </c>
      <c r="E11" s="22">
        <v>56891.24</v>
      </c>
      <c r="F11" s="22"/>
      <c r="G11" s="22"/>
    </row>
    <row r="12" ht="18" customHeight="1" spans="1:7">
      <c r="A12" s="29" t="s">
        <v>69</v>
      </c>
      <c r="B12" s="137" t="s">
        <v>68</v>
      </c>
      <c r="C12" s="22">
        <v>56891.24</v>
      </c>
      <c r="D12" s="22">
        <v>56891.24</v>
      </c>
      <c r="E12" s="22">
        <v>56891.24</v>
      </c>
      <c r="F12" s="22"/>
      <c r="G12" s="22"/>
    </row>
    <row r="13" ht="18" customHeight="1" spans="1:7">
      <c r="A13" s="29" t="s">
        <v>70</v>
      </c>
      <c r="B13" s="29" t="s">
        <v>71</v>
      </c>
      <c r="C13" s="22">
        <v>1148550.63</v>
      </c>
      <c r="D13" s="22">
        <v>1148550.63</v>
      </c>
      <c r="E13" s="22">
        <v>1148550.63</v>
      </c>
      <c r="F13" s="22"/>
      <c r="G13" s="22"/>
    </row>
    <row r="14" ht="18" customHeight="1" spans="1:7">
      <c r="A14" s="29" t="s">
        <v>72</v>
      </c>
      <c r="B14" s="64" t="s">
        <v>73</v>
      </c>
      <c r="C14" s="22">
        <v>1148550.63</v>
      </c>
      <c r="D14" s="22">
        <v>1148550.63</v>
      </c>
      <c r="E14" s="22">
        <v>1148550.63</v>
      </c>
      <c r="F14" s="22"/>
      <c r="G14" s="22"/>
    </row>
    <row r="15" ht="18" customHeight="1" spans="1:7">
      <c r="A15" s="29" t="s">
        <v>74</v>
      </c>
      <c r="B15" s="137" t="s">
        <v>75</v>
      </c>
      <c r="C15" s="22">
        <v>731286.89</v>
      </c>
      <c r="D15" s="22">
        <v>731286.89</v>
      </c>
      <c r="E15" s="22">
        <v>731286.89</v>
      </c>
      <c r="F15" s="22"/>
      <c r="G15" s="22"/>
    </row>
    <row r="16" ht="18" customHeight="1" spans="1:7">
      <c r="A16" s="29" t="s">
        <v>76</v>
      </c>
      <c r="B16" s="137" t="s">
        <v>77</v>
      </c>
      <c r="C16" s="22">
        <v>386141.74</v>
      </c>
      <c r="D16" s="22">
        <v>386141.74</v>
      </c>
      <c r="E16" s="22">
        <v>386141.74</v>
      </c>
      <c r="F16" s="22"/>
      <c r="G16" s="22"/>
    </row>
    <row r="17" ht="18" customHeight="1" spans="1:7">
      <c r="A17" s="29" t="s">
        <v>78</v>
      </c>
      <c r="B17" s="137" t="s">
        <v>79</v>
      </c>
      <c r="C17" s="22">
        <v>31122</v>
      </c>
      <c r="D17" s="22">
        <v>31122</v>
      </c>
      <c r="E17" s="22">
        <v>31122</v>
      </c>
      <c r="F17" s="22"/>
      <c r="G17" s="22"/>
    </row>
    <row r="18" ht="18" customHeight="1" spans="1:7">
      <c r="A18" s="29" t="s">
        <v>80</v>
      </c>
      <c r="B18" s="29" t="s">
        <v>81</v>
      </c>
      <c r="C18" s="22">
        <v>803049.03</v>
      </c>
      <c r="D18" s="22">
        <v>803049.03</v>
      </c>
      <c r="E18" s="22">
        <v>803049.03</v>
      </c>
      <c r="F18" s="22"/>
      <c r="G18" s="22"/>
    </row>
    <row r="19" ht="18" customHeight="1" spans="1:7">
      <c r="A19" s="29" t="s">
        <v>82</v>
      </c>
      <c r="B19" s="64" t="s">
        <v>83</v>
      </c>
      <c r="C19" s="22">
        <v>803049.03</v>
      </c>
      <c r="D19" s="22">
        <v>803049.03</v>
      </c>
      <c r="E19" s="22">
        <v>803049.03</v>
      </c>
      <c r="F19" s="22"/>
      <c r="G19" s="22"/>
    </row>
    <row r="20" ht="18" customHeight="1" spans="1:7">
      <c r="A20" s="29" t="s">
        <v>84</v>
      </c>
      <c r="B20" s="137" t="s">
        <v>85</v>
      </c>
      <c r="C20" s="22">
        <v>803049.03</v>
      </c>
      <c r="D20" s="22">
        <v>803049.03</v>
      </c>
      <c r="E20" s="22">
        <v>803049.03</v>
      </c>
      <c r="F20" s="22"/>
      <c r="G20" s="22"/>
    </row>
    <row r="21" ht="18" customHeight="1" spans="1:7">
      <c r="A21" s="29" t="s">
        <v>86</v>
      </c>
      <c r="B21" s="29" t="s">
        <v>87</v>
      </c>
      <c r="C21" s="22">
        <v>30596311.26</v>
      </c>
      <c r="D21" s="22">
        <v>8856311.26</v>
      </c>
      <c r="E21" s="22">
        <v>8080757</v>
      </c>
      <c r="F21" s="22">
        <v>775554.26</v>
      </c>
      <c r="G21" s="22">
        <v>21740000</v>
      </c>
    </row>
    <row r="22" ht="18" customHeight="1" spans="1:7">
      <c r="A22" s="29" t="s">
        <v>88</v>
      </c>
      <c r="B22" s="64" t="s">
        <v>89</v>
      </c>
      <c r="C22" s="22">
        <v>12671811.26</v>
      </c>
      <c r="D22" s="22">
        <v>8856311.26</v>
      </c>
      <c r="E22" s="22">
        <v>8080757</v>
      </c>
      <c r="F22" s="22">
        <v>775554.26</v>
      </c>
      <c r="G22" s="22">
        <v>3815500</v>
      </c>
    </row>
    <row r="23" ht="18" customHeight="1" spans="1:7">
      <c r="A23" s="29" t="s">
        <v>90</v>
      </c>
      <c r="B23" s="137" t="s">
        <v>91</v>
      </c>
      <c r="C23" s="22">
        <v>3815500</v>
      </c>
      <c r="D23" s="22"/>
      <c r="E23" s="22"/>
      <c r="F23" s="22"/>
      <c r="G23" s="22">
        <v>3815500</v>
      </c>
    </row>
    <row r="24" ht="18" customHeight="1" spans="1:7">
      <c r="A24" s="29" t="s">
        <v>92</v>
      </c>
      <c r="B24" s="137" t="s">
        <v>93</v>
      </c>
      <c r="C24" s="22">
        <v>8856311.26</v>
      </c>
      <c r="D24" s="22">
        <v>8856311.26</v>
      </c>
      <c r="E24" s="22">
        <v>8080757</v>
      </c>
      <c r="F24" s="22">
        <v>775554.26</v>
      </c>
      <c r="G24" s="22"/>
    </row>
    <row r="25" ht="18" customHeight="1" spans="1:7">
      <c r="A25" s="29" t="s">
        <v>94</v>
      </c>
      <c r="B25" s="64" t="s">
        <v>95</v>
      </c>
      <c r="C25" s="22">
        <v>67500</v>
      </c>
      <c r="D25" s="22"/>
      <c r="E25" s="22"/>
      <c r="F25" s="22"/>
      <c r="G25" s="22">
        <v>67500</v>
      </c>
    </row>
    <row r="26" ht="18" customHeight="1" spans="1:7">
      <c r="A26" s="29" t="s">
        <v>96</v>
      </c>
      <c r="B26" s="137" t="s">
        <v>97</v>
      </c>
      <c r="C26" s="22">
        <v>67500</v>
      </c>
      <c r="D26" s="22"/>
      <c r="E26" s="22"/>
      <c r="F26" s="22"/>
      <c r="G26" s="22">
        <v>67500</v>
      </c>
    </row>
    <row r="27" ht="18" customHeight="1" spans="1:7">
      <c r="A27" s="29" t="s">
        <v>98</v>
      </c>
      <c r="B27" s="64" t="s">
        <v>99</v>
      </c>
      <c r="C27" s="22">
        <v>17857000</v>
      </c>
      <c r="D27" s="22"/>
      <c r="E27" s="22"/>
      <c r="F27" s="22"/>
      <c r="G27" s="22">
        <v>17857000</v>
      </c>
    </row>
    <row r="28" ht="18" customHeight="1" spans="1:7">
      <c r="A28" s="29" t="s">
        <v>100</v>
      </c>
      <c r="B28" s="137" t="s">
        <v>101</v>
      </c>
      <c r="C28" s="22">
        <v>17857000</v>
      </c>
      <c r="D28" s="22"/>
      <c r="E28" s="22"/>
      <c r="F28" s="22"/>
      <c r="G28" s="22">
        <v>17857000</v>
      </c>
    </row>
    <row r="29" ht="18" customHeight="1" spans="1:7">
      <c r="A29" s="138" t="s">
        <v>102</v>
      </c>
      <c r="B29" s="139" t="s">
        <v>102</v>
      </c>
      <c r="C29" s="22">
        <v>33782421.18</v>
      </c>
      <c r="D29" s="22">
        <v>12042421.18</v>
      </c>
      <c r="E29" s="22">
        <v>11259306.92</v>
      </c>
      <c r="F29" s="22">
        <v>783114.26</v>
      </c>
      <c r="G29" s="22">
        <v>21740000</v>
      </c>
    </row>
  </sheetData>
  <mergeCells count="7">
    <mergeCell ref="A2:G2"/>
    <mergeCell ref="A3:E3"/>
    <mergeCell ref="A4:B4"/>
    <mergeCell ref="D4:F4"/>
    <mergeCell ref="A29:B29"/>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6" sqref="B16"/>
    </sheetView>
  </sheetViews>
  <sheetFormatPr defaultColWidth="9.14545454545454" defaultRowHeight="14.25" customHeight="1" outlineLevelRow="6" outlineLevelCol="5"/>
  <cols>
    <col min="1" max="1" width="27.4272727272727" customWidth="1"/>
    <col min="2" max="6" width="31.1727272727273" customWidth="1"/>
  </cols>
  <sheetData>
    <row r="1" ht="12" customHeight="1" spans="1:6">
      <c r="A1" s="125"/>
      <c r="B1" s="125"/>
      <c r="C1" s="61"/>
      <c r="F1" s="60" t="s">
        <v>125</v>
      </c>
    </row>
    <row r="2" ht="25.5" customHeight="1" spans="1:6">
      <c r="A2" s="126" t="s">
        <v>126</v>
      </c>
      <c r="B2" s="126"/>
      <c r="C2" s="126"/>
      <c r="D2" s="126"/>
      <c r="E2" s="126"/>
      <c r="F2" s="126"/>
    </row>
    <row r="3" ht="15.75" customHeight="1" spans="1:6">
      <c r="A3" s="4" t="str">
        <f>"单位名称："&amp;"云南省物资储备中心"</f>
        <v>单位名称：云南省物资储备中心</v>
      </c>
      <c r="B3" s="125"/>
      <c r="C3" s="61"/>
      <c r="F3" s="60" t="s">
        <v>127</v>
      </c>
    </row>
    <row r="4" ht="19.5" customHeight="1" spans="1:6">
      <c r="A4" s="9" t="s">
        <v>128</v>
      </c>
      <c r="B4" s="15" t="s">
        <v>129</v>
      </c>
      <c r="C4" s="10" t="s">
        <v>130</v>
      </c>
      <c r="D4" s="11"/>
      <c r="E4" s="12"/>
      <c r="F4" s="15" t="s">
        <v>131</v>
      </c>
    </row>
    <row r="5" ht="19.5" customHeight="1" spans="1:6">
      <c r="A5" s="17"/>
      <c r="B5" s="18"/>
      <c r="C5" s="62" t="s">
        <v>32</v>
      </c>
      <c r="D5" s="62" t="s">
        <v>132</v>
      </c>
      <c r="E5" s="62" t="s">
        <v>133</v>
      </c>
      <c r="F5" s="18"/>
    </row>
    <row r="6" ht="18.75" customHeight="1" spans="1:6">
      <c r="A6" s="127">
        <v>1</v>
      </c>
      <c r="B6" s="127">
        <v>2</v>
      </c>
      <c r="C6" s="128">
        <v>3</v>
      </c>
      <c r="D6" s="127">
        <v>4</v>
      </c>
      <c r="E6" s="127">
        <v>5</v>
      </c>
      <c r="F6" s="127">
        <v>6</v>
      </c>
    </row>
    <row r="7" ht="18.75" customHeight="1" spans="1:6">
      <c r="A7" s="129">
        <v>56000</v>
      </c>
      <c r="B7" s="129"/>
      <c r="C7" s="130">
        <v>52000</v>
      </c>
      <c r="D7" s="129"/>
      <c r="E7" s="129">
        <v>52000</v>
      </c>
      <c r="F7" s="129">
        <v>4000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A17" workbookViewId="0">
      <selection activeCell="H19" sqref="H19"/>
    </sheetView>
  </sheetViews>
  <sheetFormatPr defaultColWidth="9.14545454545454" defaultRowHeight="14.25" customHeight="1"/>
  <cols>
    <col min="1" max="1" width="28.7" customWidth="1"/>
    <col min="2" max="3" width="23.8545454545455" customWidth="1"/>
    <col min="4" max="4" width="14.6" customWidth="1"/>
    <col min="5" max="5" width="18.4545454545455" customWidth="1"/>
    <col min="6" max="6" width="14.7454545454545" customWidth="1"/>
    <col min="7" max="7" width="18.8818181818182" customWidth="1"/>
    <col min="8" max="13" width="15.3181818181818" customWidth="1"/>
    <col min="14" max="16" width="14.7454545454545" customWidth="1"/>
    <col min="17" max="17" width="14.8818181818182" customWidth="1"/>
    <col min="18" max="23" width="15.0363636363636" customWidth="1"/>
  </cols>
  <sheetData>
    <row r="1" ht="13.5" customHeight="1" spans="4:23">
      <c r="D1" s="1"/>
      <c r="E1" s="1"/>
      <c r="F1" s="1"/>
      <c r="G1" s="1"/>
      <c r="U1" s="121"/>
      <c r="W1" s="56" t="s">
        <v>134</v>
      </c>
    </row>
    <row r="2" ht="27.75" customHeight="1" spans="1:23">
      <c r="A2" s="27" t="s">
        <v>135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"单位名称："&amp;"云南省物资储备中心"</f>
        <v>单位名称：云南省物资储备中心</v>
      </c>
      <c r="B3" s="5"/>
      <c r="C3" s="5"/>
      <c r="D3" s="5"/>
      <c r="E3" s="5"/>
      <c r="F3" s="5"/>
      <c r="G3" s="5"/>
      <c r="H3" s="6"/>
      <c r="I3" s="6"/>
      <c r="J3" s="6"/>
      <c r="K3" s="6"/>
      <c r="L3" s="6"/>
      <c r="M3" s="6"/>
      <c r="N3" s="6"/>
      <c r="O3" s="6"/>
      <c r="P3" s="6"/>
      <c r="Q3" s="6"/>
      <c r="U3" s="121"/>
      <c r="W3" s="105" t="s">
        <v>127</v>
      </c>
    </row>
    <row r="4" ht="21.75" customHeight="1" spans="1:23">
      <c r="A4" s="8" t="s">
        <v>136</v>
      </c>
      <c r="B4" s="8" t="s">
        <v>137</v>
      </c>
      <c r="C4" s="8" t="s">
        <v>138</v>
      </c>
      <c r="D4" s="9" t="s">
        <v>139</v>
      </c>
      <c r="E4" s="9" t="s">
        <v>140</v>
      </c>
      <c r="F4" s="9" t="s">
        <v>141</v>
      </c>
      <c r="G4" s="9" t="s">
        <v>142</v>
      </c>
      <c r="H4" s="62" t="s">
        <v>143</v>
      </c>
      <c r="I4" s="62"/>
      <c r="J4" s="62"/>
      <c r="K4" s="62"/>
      <c r="L4" s="117"/>
      <c r="M4" s="117"/>
      <c r="N4" s="117"/>
      <c r="O4" s="117"/>
      <c r="P4" s="117"/>
      <c r="Q4" s="46"/>
      <c r="R4" s="62"/>
      <c r="S4" s="62"/>
      <c r="T4" s="62"/>
      <c r="U4" s="62"/>
      <c r="V4" s="62"/>
      <c r="W4" s="62"/>
    </row>
    <row r="5" ht="21.75" customHeight="1" spans="1:23">
      <c r="A5" s="13"/>
      <c r="B5" s="13"/>
      <c r="C5" s="13"/>
      <c r="D5" s="14"/>
      <c r="E5" s="14"/>
      <c r="F5" s="14"/>
      <c r="G5" s="14"/>
      <c r="H5" s="62" t="s">
        <v>30</v>
      </c>
      <c r="I5" s="46" t="s">
        <v>33</v>
      </c>
      <c r="J5" s="46"/>
      <c r="K5" s="46"/>
      <c r="L5" s="117"/>
      <c r="M5" s="117"/>
      <c r="N5" s="117" t="s">
        <v>144</v>
      </c>
      <c r="O5" s="117"/>
      <c r="P5" s="117"/>
      <c r="Q5" s="46" t="s">
        <v>36</v>
      </c>
      <c r="R5" s="62" t="s">
        <v>51</v>
      </c>
      <c r="S5" s="46"/>
      <c r="T5" s="46"/>
      <c r="U5" s="46"/>
      <c r="V5" s="46"/>
      <c r="W5" s="46"/>
    </row>
    <row r="6" ht="15" customHeight="1" spans="1:23">
      <c r="A6" s="16"/>
      <c r="B6" s="16"/>
      <c r="C6" s="16"/>
      <c r="D6" s="17"/>
      <c r="E6" s="17"/>
      <c r="F6" s="17"/>
      <c r="G6" s="17"/>
      <c r="H6" s="62"/>
      <c r="I6" s="46" t="s">
        <v>145</v>
      </c>
      <c r="J6" s="46" t="s">
        <v>146</v>
      </c>
      <c r="K6" s="46" t="s">
        <v>147</v>
      </c>
      <c r="L6" s="124" t="s">
        <v>148</v>
      </c>
      <c r="M6" s="124" t="s">
        <v>149</v>
      </c>
      <c r="N6" s="124" t="s">
        <v>33</v>
      </c>
      <c r="O6" s="124" t="s">
        <v>34</v>
      </c>
      <c r="P6" s="124" t="s">
        <v>35</v>
      </c>
      <c r="Q6" s="46"/>
      <c r="R6" s="46" t="s">
        <v>32</v>
      </c>
      <c r="S6" s="46" t="s">
        <v>43</v>
      </c>
      <c r="T6" s="46" t="s">
        <v>150</v>
      </c>
      <c r="U6" s="46" t="s">
        <v>39</v>
      </c>
      <c r="V6" s="46" t="s">
        <v>40</v>
      </c>
      <c r="W6" s="46" t="s">
        <v>41</v>
      </c>
    </row>
    <row r="7" ht="27.75" customHeight="1" spans="1:23">
      <c r="A7" s="16"/>
      <c r="B7" s="16"/>
      <c r="C7" s="16"/>
      <c r="D7" s="17"/>
      <c r="E7" s="17"/>
      <c r="F7" s="17"/>
      <c r="G7" s="17"/>
      <c r="H7" s="62"/>
      <c r="I7" s="46"/>
      <c r="J7" s="46"/>
      <c r="K7" s="46"/>
      <c r="L7" s="124"/>
      <c r="M7" s="124"/>
      <c r="N7" s="124"/>
      <c r="O7" s="124"/>
      <c r="P7" s="124"/>
      <c r="Q7" s="46"/>
      <c r="R7" s="46"/>
      <c r="S7" s="46"/>
      <c r="T7" s="46"/>
      <c r="U7" s="46"/>
      <c r="V7" s="46"/>
      <c r="W7" s="46"/>
    </row>
    <row r="8" ht="15" customHeight="1" spans="1:23">
      <c r="A8" s="122">
        <v>1</v>
      </c>
      <c r="B8" s="122">
        <v>2</v>
      </c>
      <c r="C8" s="122">
        <v>3</v>
      </c>
      <c r="D8" s="122">
        <v>4</v>
      </c>
      <c r="E8" s="122">
        <v>5</v>
      </c>
      <c r="F8" s="122">
        <v>6</v>
      </c>
      <c r="G8" s="122">
        <v>7</v>
      </c>
      <c r="H8" s="122">
        <v>8</v>
      </c>
      <c r="I8" s="122">
        <v>9</v>
      </c>
      <c r="J8" s="122">
        <v>10</v>
      </c>
      <c r="K8" s="122">
        <v>11</v>
      </c>
      <c r="L8" s="122">
        <v>12</v>
      </c>
      <c r="M8" s="122">
        <v>13</v>
      </c>
      <c r="N8" s="122">
        <v>14</v>
      </c>
      <c r="O8" s="122">
        <v>15</v>
      </c>
      <c r="P8" s="122">
        <v>16</v>
      </c>
      <c r="Q8" s="122">
        <v>17</v>
      </c>
      <c r="R8" s="122">
        <v>18</v>
      </c>
      <c r="S8" s="122">
        <v>19</v>
      </c>
      <c r="T8" s="122">
        <v>20</v>
      </c>
      <c r="U8" s="122">
        <v>21</v>
      </c>
      <c r="V8" s="122">
        <v>22</v>
      </c>
      <c r="W8" s="122">
        <v>23</v>
      </c>
    </row>
    <row r="9" ht="18.75" customHeight="1" spans="1:23">
      <c r="A9" s="23" t="s">
        <v>45</v>
      </c>
      <c r="B9" s="116"/>
      <c r="C9" s="23"/>
      <c r="D9" s="23"/>
      <c r="E9" s="23"/>
      <c r="F9" s="23"/>
      <c r="G9" s="23"/>
      <c r="H9" s="22">
        <v>12042421.18</v>
      </c>
      <c r="I9" s="22">
        <v>12042421.18</v>
      </c>
      <c r="J9" s="22">
        <v>3013318.65</v>
      </c>
      <c r="K9" s="22"/>
      <c r="L9" s="22">
        <v>9029102.53</v>
      </c>
      <c r="M9" s="22"/>
      <c r="N9" s="22"/>
      <c r="O9" s="22"/>
      <c r="P9" s="22"/>
      <c r="Q9" s="22"/>
      <c r="R9" s="22"/>
      <c r="S9" s="22"/>
      <c r="T9" s="22"/>
      <c r="U9" s="22"/>
      <c r="V9" s="22"/>
      <c r="W9" s="22"/>
    </row>
    <row r="10" ht="31.4" customHeight="1" spans="1:23">
      <c r="A10" s="123" t="s">
        <v>45</v>
      </c>
      <c r="B10" s="116" t="s">
        <v>151</v>
      </c>
      <c r="C10" s="23" t="s">
        <v>152</v>
      </c>
      <c r="D10" s="23" t="s">
        <v>92</v>
      </c>
      <c r="E10" s="23" t="s">
        <v>93</v>
      </c>
      <c r="F10" s="23" t="s">
        <v>153</v>
      </c>
      <c r="G10" s="23" t="s">
        <v>154</v>
      </c>
      <c r="H10" s="22">
        <v>3091884</v>
      </c>
      <c r="I10" s="22">
        <v>3091884</v>
      </c>
      <c r="J10" s="22">
        <v>772971</v>
      </c>
      <c r="K10" s="22"/>
      <c r="L10" s="22">
        <v>2318913</v>
      </c>
      <c r="M10" s="22"/>
      <c r="N10" s="22"/>
      <c r="O10" s="22"/>
      <c r="P10" s="22"/>
      <c r="Q10" s="22"/>
      <c r="R10" s="22"/>
      <c r="S10" s="22"/>
      <c r="T10" s="22"/>
      <c r="U10" s="22"/>
      <c r="V10" s="22"/>
      <c r="W10" s="22"/>
    </row>
    <row r="11" ht="31.4" customHeight="1" spans="1:23">
      <c r="A11" s="123" t="s">
        <v>45</v>
      </c>
      <c r="B11" s="116" t="s">
        <v>151</v>
      </c>
      <c r="C11" s="23" t="s">
        <v>152</v>
      </c>
      <c r="D11" s="23" t="s">
        <v>92</v>
      </c>
      <c r="E11" s="23" t="s">
        <v>93</v>
      </c>
      <c r="F11" s="23" t="s">
        <v>155</v>
      </c>
      <c r="G11" s="23" t="s">
        <v>156</v>
      </c>
      <c r="H11" s="22">
        <v>120</v>
      </c>
      <c r="I11" s="22">
        <v>120</v>
      </c>
      <c r="J11" s="22">
        <v>30</v>
      </c>
      <c r="K11" s="22"/>
      <c r="L11" s="22">
        <v>90</v>
      </c>
      <c r="M11" s="22"/>
      <c r="N11" s="22"/>
      <c r="O11" s="22"/>
      <c r="P11" s="22"/>
      <c r="Q11" s="22"/>
      <c r="R11" s="22"/>
      <c r="S11" s="22"/>
      <c r="T11" s="22"/>
      <c r="U11" s="22"/>
      <c r="V11" s="22"/>
      <c r="W11" s="22"/>
    </row>
    <row r="12" ht="31.4" customHeight="1" spans="1:23">
      <c r="A12" s="123" t="s">
        <v>45</v>
      </c>
      <c r="B12" s="116" t="s">
        <v>151</v>
      </c>
      <c r="C12" s="23" t="s">
        <v>152</v>
      </c>
      <c r="D12" s="23" t="s">
        <v>92</v>
      </c>
      <c r="E12" s="23" t="s">
        <v>93</v>
      </c>
      <c r="F12" s="23" t="s">
        <v>157</v>
      </c>
      <c r="G12" s="23" t="s">
        <v>158</v>
      </c>
      <c r="H12" s="22">
        <v>257657</v>
      </c>
      <c r="I12" s="22">
        <v>257657</v>
      </c>
      <c r="J12" s="22">
        <v>64414.25</v>
      </c>
      <c r="K12" s="22"/>
      <c r="L12" s="22">
        <v>193242.75</v>
      </c>
      <c r="M12" s="22"/>
      <c r="N12" s="22"/>
      <c r="O12" s="22"/>
      <c r="P12" s="22"/>
      <c r="Q12" s="22"/>
      <c r="R12" s="22"/>
      <c r="S12" s="22"/>
      <c r="T12" s="22"/>
      <c r="U12" s="22"/>
      <c r="V12" s="22"/>
      <c r="W12" s="22"/>
    </row>
    <row r="13" ht="31.4" customHeight="1" spans="1:23">
      <c r="A13" s="123" t="s">
        <v>45</v>
      </c>
      <c r="B13" s="116" t="s">
        <v>151</v>
      </c>
      <c r="C13" s="23" t="s">
        <v>152</v>
      </c>
      <c r="D13" s="23" t="s">
        <v>92</v>
      </c>
      <c r="E13" s="23" t="s">
        <v>93</v>
      </c>
      <c r="F13" s="23" t="s">
        <v>159</v>
      </c>
      <c r="G13" s="23" t="s">
        <v>160</v>
      </c>
      <c r="H13" s="22">
        <v>4731096</v>
      </c>
      <c r="I13" s="22">
        <v>4731096</v>
      </c>
      <c r="J13" s="22">
        <v>1182774</v>
      </c>
      <c r="K13" s="22"/>
      <c r="L13" s="22">
        <v>3548322</v>
      </c>
      <c r="M13" s="22"/>
      <c r="N13" s="22"/>
      <c r="O13" s="22"/>
      <c r="P13" s="22"/>
      <c r="Q13" s="22"/>
      <c r="R13" s="22"/>
      <c r="S13" s="22"/>
      <c r="T13" s="22"/>
      <c r="U13" s="22"/>
      <c r="V13" s="22"/>
      <c r="W13" s="22"/>
    </row>
    <row r="14" ht="31.4" customHeight="1" spans="1:23">
      <c r="A14" s="123" t="s">
        <v>45</v>
      </c>
      <c r="B14" s="116" t="s">
        <v>161</v>
      </c>
      <c r="C14" s="23" t="s">
        <v>162</v>
      </c>
      <c r="D14" s="23" t="s">
        <v>65</v>
      </c>
      <c r="E14" s="23" t="s">
        <v>66</v>
      </c>
      <c r="F14" s="23" t="s">
        <v>163</v>
      </c>
      <c r="G14" s="23" t="s">
        <v>164</v>
      </c>
      <c r="H14" s="22">
        <v>1170059.02</v>
      </c>
      <c r="I14" s="22">
        <v>1170059.02</v>
      </c>
      <c r="J14" s="22">
        <v>292514.76</v>
      </c>
      <c r="K14" s="22"/>
      <c r="L14" s="22">
        <v>877544.26</v>
      </c>
      <c r="M14" s="22"/>
      <c r="N14" s="22"/>
      <c r="O14" s="22"/>
      <c r="P14" s="22"/>
      <c r="Q14" s="22"/>
      <c r="R14" s="22"/>
      <c r="S14" s="22"/>
      <c r="T14" s="22"/>
      <c r="U14" s="22"/>
      <c r="V14" s="22"/>
      <c r="W14" s="22"/>
    </row>
    <row r="15" ht="31.4" customHeight="1" spans="1:23">
      <c r="A15" s="123" t="s">
        <v>45</v>
      </c>
      <c r="B15" s="116" t="s">
        <v>161</v>
      </c>
      <c r="C15" s="23" t="s">
        <v>162</v>
      </c>
      <c r="D15" s="23" t="s">
        <v>69</v>
      </c>
      <c r="E15" s="23" t="s">
        <v>68</v>
      </c>
      <c r="F15" s="23" t="s">
        <v>165</v>
      </c>
      <c r="G15" s="23" t="s">
        <v>166</v>
      </c>
      <c r="H15" s="22">
        <v>56891.24</v>
      </c>
      <c r="I15" s="22">
        <v>56891.24</v>
      </c>
      <c r="J15" s="22">
        <v>14222.82</v>
      </c>
      <c r="K15" s="22"/>
      <c r="L15" s="22">
        <v>42668.42</v>
      </c>
      <c r="M15" s="22"/>
      <c r="N15" s="22"/>
      <c r="O15" s="22"/>
      <c r="P15" s="22"/>
      <c r="Q15" s="22"/>
      <c r="R15" s="22"/>
      <c r="S15" s="22"/>
      <c r="T15" s="22"/>
      <c r="U15" s="22"/>
      <c r="V15" s="22"/>
      <c r="W15" s="22"/>
    </row>
    <row r="16" ht="31.4" customHeight="1" spans="1:23">
      <c r="A16" s="123" t="s">
        <v>45</v>
      </c>
      <c r="B16" s="116" t="s">
        <v>161</v>
      </c>
      <c r="C16" s="23" t="s">
        <v>162</v>
      </c>
      <c r="D16" s="23" t="s">
        <v>74</v>
      </c>
      <c r="E16" s="23" t="s">
        <v>75</v>
      </c>
      <c r="F16" s="23" t="s">
        <v>167</v>
      </c>
      <c r="G16" s="23" t="s">
        <v>168</v>
      </c>
      <c r="H16" s="22">
        <v>731286.89</v>
      </c>
      <c r="I16" s="22">
        <v>731286.89</v>
      </c>
      <c r="J16" s="22">
        <v>182821.72</v>
      </c>
      <c r="K16" s="22"/>
      <c r="L16" s="22">
        <v>548465.17</v>
      </c>
      <c r="M16" s="22"/>
      <c r="N16" s="22"/>
      <c r="O16" s="22"/>
      <c r="P16" s="22"/>
      <c r="Q16" s="22"/>
      <c r="R16" s="22"/>
      <c r="S16" s="22"/>
      <c r="T16" s="22"/>
      <c r="U16" s="22"/>
      <c r="V16" s="22"/>
      <c r="W16" s="22"/>
    </row>
    <row r="17" ht="31.4" customHeight="1" spans="1:23">
      <c r="A17" s="123" t="s">
        <v>45</v>
      </c>
      <c r="B17" s="116" t="s">
        <v>161</v>
      </c>
      <c r="C17" s="23" t="s">
        <v>162</v>
      </c>
      <c r="D17" s="23" t="s">
        <v>76</v>
      </c>
      <c r="E17" s="23" t="s">
        <v>77</v>
      </c>
      <c r="F17" s="23" t="s">
        <v>169</v>
      </c>
      <c r="G17" s="23" t="s">
        <v>170</v>
      </c>
      <c r="H17" s="22">
        <v>386141.74</v>
      </c>
      <c r="I17" s="22">
        <v>386141.74</v>
      </c>
      <c r="J17" s="22">
        <v>96535.44</v>
      </c>
      <c r="K17" s="22"/>
      <c r="L17" s="22">
        <v>289606.3</v>
      </c>
      <c r="M17" s="22"/>
      <c r="N17" s="22"/>
      <c r="O17" s="22"/>
      <c r="P17" s="22"/>
      <c r="Q17" s="22"/>
      <c r="R17" s="22"/>
      <c r="S17" s="22"/>
      <c r="T17" s="22"/>
      <c r="U17" s="22"/>
      <c r="V17" s="22"/>
      <c r="W17" s="22"/>
    </row>
    <row r="18" ht="31.4" customHeight="1" spans="1:23">
      <c r="A18" s="123" t="s">
        <v>45</v>
      </c>
      <c r="B18" s="116" t="s">
        <v>161</v>
      </c>
      <c r="C18" s="23" t="s">
        <v>162</v>
      </c>
      <c r="D18" s="23" t="s">
        <v>78</v>
      </c>
      <c r="E18" s="23" t="s">
        <v>79</v>
      </c>
      <c r="F18" s="23" t="s">
        <v>165</v>
      </c>
      <c r="G18" s="23" t="s">
        <v>166</v>
      </c>
      <c r="H18" s="22">
        <v>31122</v>
      </c>
      <c r="I18" s="22">
        <v>31122</v>
      </c>
      <c r="J18" s="22">
        <v>31122</v>
      </c>
      <c r="K18" s="22"/>
      <c r="L18" s="22"/>
      <c r="M18" s="22"/>
      <c r="N18" s="22"/>
      <c r="O18" s="22"/>
      <c r="P18" s="22"/>
      <c r="Q18" s="22"/>
      <c r="R18" s="22"/>
      <c r="S18" s="22"/>
      <c r="T18" s="22"/>
      <c r="U18" s="22"/>
      <c r="V18" s="22"/>
      <c r="W18" s="22"/>
    </row>
    <row r="19" ht="31.4" customHeight="1" spans="1:23">
      <c r="A19" s="123" t="s">
        <v>45</v>
      </c>
      <c r="B19" s="116" t="s">
        <v>171</v>
      </c>
      <c r="C19" s="23" t="s">
        <v>85</v>
      </c>
      <c r="D19" s="23" t="s">
        <v>84</v>
      </c>
      <c r="E19" s="23" t="s">
        <v>85</v>
      </c>
      <c r="F19" s="23" t="s">
        <v>172</v>
      </c>
      <c r="G19" s="23" t="s">
        <v>85</v>
      </c>
      <c r="H19" s="22">
        <v>803049.03</v>
      </c>
      <c r="I19" s="22">
        <v>803049.03</v>
      </c>
      <c r="J19" s="22">
        <v>200762.26</v>
      </c>
      <c r="K19" s="22"/>
      <c r="L19" s="22">
        <v>602286.77</v>
      </c>
      <c r="M19" s="22"/>
      <c r="N19" s="22"/>
      <c r="O19" s="22"/>
      <c r="P19" s="22"/>
      <c r="Q19" s="22"/>
      <c r="R19" s="22"/>
      <c r="S19" s="22"/>
      <c r="T19" s="22"/>
      <c r="U19" s="22"/>
      <c r="V19" s="22"/>
      <c r="W19" s="22"/>
    </row>
    <row r="20" ht="31.4" customHeight="1" spans="1:23">
      <c r="A20" s="123" t="s">
        <v>45</v>
      </c>
      <c r="B20" s="116" t="s">
        <v>173</v>
      </c>
      <c r="C20" s="23" t="s">
        <v>174</v>
      </c>
      <c r="D20" s="23" t="s">
        <v>92</v>
      </c>
      <c r="E20" s="23" t="s">
        <v>93</v>
      </c>
      <c r="F20" s="23" t="s">
        <v>175</v>
      </c>
      <c r="G20" s="23" t="s">
        <v>176</v>
      </c>
      <c r="H20" s="22">
        <v>52000</v>
      </c>
      <c r="I20" s="22">
        <v>52000</v>
      </c>
      <c r="J20" s="22"/>
      <c r="K20" s="22"/>
      <c r="L20" s="22">
        <v>52000</v>
      </c>
      <c r="M20" s="22"/>
      <c r="N20" s="22"/>
      <c r="O20" s="22"/>
      <c r="P20" s="22"/>
      <c r="Q20" s="22"/>
      <c r="R20" s="22"/>
      <c r="S20" s="22"/>
      <c r="T20" s="22"/>
      <c r="U20" s="22"/>
      <c r="V20" s="22"/>
      <c r="W20" s="22"/>
    </row>
    <row r="21" ht="31.4" customHeight="1" spans="1:23">
      <c r="A21" s="123" t="s">
        <v>45</v>
      </c>
      <c r="B21" s="116" t="s">
        <v>177</v>
      </c>
      <c r="C21" s="23" t="s">
        <v>131</v>
      </c>
      <c r="D21" s="23" t="s">
        <v>92</v>
      </c>
      <c r="E21" s="23" t="s">
        <v>93</v>
      </c>
      <c r="F21" s="23" t="s">
        <v>178</v>
      </c>
      <c r="G21" s="23" t="s">
        <v>131</v>
      </c>
      <c r="H21" s="22">
        <v>4000</v>
      </c>
      <c r="I21" s="22">
        <v>4000</v>
      </c>
      <c r="J21" s="22">
        <v>1000</v>
      </c>
      <c r="K21" s="22"/>
      <c r="L21" s="22">
        <v>3000</v>
      </c>
      <c r="M21" s="22"/>
      <c r="N21" s="22"/>
      <c r="O21" s="22"/>
      <c r="P21" s="22"/>
      <c r="Q21" s="22"/>
      <c r="R21" s="22"/>
      <c r="S21" s="22"/>
      <c r="T21" s="22"/>
      <c r="U21" s="22"/>
      <c r="V21" s="22"/>
      <c r="W21" s="22"/>
    </row>
    <row r="22" ht="31.4" customHeight="1" spans="1:23">
      <c r="A22" s="123" t="s">
        <v>45</v>
      </c>
      <c r="B22" s="116" t="s">
        <v>179</v>
      </c>
      <c r="C22" s="23" t="s">
        <v>180</v>
      </c>
      <c r="D22" s="23" t="s">
        <v>92</v>
      </c>
      <c r="E22" s="23" t="s">
        <v>93</v>
      </c>
      <c r="F22" s="23" t="s">
        <v>181</v>
      </c>
      <c r="G22" s="23" t="s">
        <v>180</v>
      </c>
      <c r="H22" s="22">
        <v>161615.14</v>
      </c>
      <c r="I22" s="22">
        <v>161615.14</v>
      </c>
      <c r="J22" s="22">
        <v>40403.79</v>
      </c>
      <c r="K22" s="22"/>
      <c r="L22" s="22">
        <v>121211.35</v>
      </c>
      <c r="M22" s="22"/>
      <c r="N22" s="22"/>
      <c r="O22" s="22"/>
      <c r="P22" s="22"/>
      <c r="Q22" s="22"/>
      <c r="R22" s="22"/>
      <c r="S22" s="22"/>
      <c r="T22" s="22"/>
      <c r="U22" s="22"/>
      <c r="V22" s="22"/>
      <c r="W22" s="22"/>
    </row>
    <row r="23" ht="31.4" customHeight="1" spans="1:23">
      <c r="A23" s="123" t="s">
        <v>45</v>
      </c>
      <c r="B23" s="116" t="s">
        <v>182</v>
      </c>
      <c r="C23" s="23" t="s">
        <v>183</v>
      </c>
      <c r="D23" s="23" t="s">
        <v>63</v>
      </c>
      <c r="E23" s="23" t="s">
        <v>64</v>
      </c>
      <c r="F23" s="23" t="s">
        <v>184</v>
      </c>
      <c r="G23" s="23" t="s">
        <v>185</v>
      </c>
      <c r="H23" s="22">
        <v>7560</v>
      </c>
      <c r="I23" s="22">
        <v>7560</v>
      </c>
      <c r="J23" s="22">
        <v>1890</v>
      </c>
      <c r="K23" s="22"/>
      <c r="L23" s="22">
        <v>5670</v>
      </c>
      <c r="M23" s="22"/>
      <c r="N23" s="22"/>
      <c r="O23" s="22"/>
      <c r="P23" s="22"/>
      <c r="Q23" s="22"/>
      <c r="R23" s="22"/>
      <c r="S23" s="22"/>
      <c r="T23" s="22"/>
      <c r="U23" s="22"/>
      <c r="V23" s="22"/>
      <c r="W23" s="22"/>
    </row>
    <row r="24" ht="31.4" customHeight="1" spans="1:23">
      <c r="A24" s="123" t="s">
        <v>45</v>
      </c>
      <c r="B24" s="116" t="s">
        <v>182</v>
      </c>
      <c r="C24" s="23" t="s">
        <v>183</v>
      </c>
      <c r="D24" s="23" t="s">
        <v>92</v>
      </c>
      <c r="E24" s="23" t="s">
        <v>93</v>
      </c>
      <c r="F24" s="23" t="s">
        <v>186</v>
      </c>
      <c r="G24" s="23" t="s">
        <v>187</v>
      </c>
      <c r="H24" s="22">
        <v>20756.63</v>
      </c>
      <c r="I24" s="22">
        <v>20756.63</v>
      </c>
      <c r="J24" s="22"/>
      <c r="K24" s="22"/>
      <c r="L24" s="22">
        <v>20756.63</v>
      </c>
      <c r="M24" s="22"/>
      <c r="N24" s="22"/>
      <c r="O24" s="22"/>
      <c r="P24" s="22"/>
      <c r="Q24" s="22"/>
      <c r="R24" s="22"/>
      <c r="S24" s="22"/>
      <c r="T24" s="22"/>
      <c r="U24" s="22"/>
      <c r="V24" s="22"/>
      <c r="W24" s="22"/>
    </row>
    <row r="25" ht="31.4" customHeight="1" spans="1:23">
      <c r="A25" s="123" t="s">
        <v>45</v>
      </c>
      <c r="B25" s="116" t="s">
        <v>182</v>
      </c>
      <c r="C25" s="23" t="s">
        <v>183</v>
      </c>
      <c r="D25" s="23" t="s">
        <v>92</v>
      </c>
      <c r="E25" s="23" t="s">
        <v>93</v>
      </c>
      <c r="F25" s="23" t="s">
        <v>188</v>
      </c>
      <c r="G25" s="23" t="s">
        <v>189</v>
      </c>
      <c r="H25" s="22">
        <v>9756.07</v>
      </c>
      <c r="I25" s="22">
        <v>9756.07</v>
      </c>
      <c r="J25" s="22"/>
      <c r="K25" s="22"/>
      <c r="L25" s="22">
        <v>9756.07</v>
      </c>
      <c r="M25" s="22"/>
      <c r="N25" s="22"/>
      <c r="O25" s="22"/>
      <c r="P25" s="22"/>
      <c r="Q25" s="22"/>
      <c r="R25" s="22"/>
      <c r="S25" s="22"/>
      <c r="T25" s="22"/>
      <c r="U25" s="22"/>
      <c r="V25" s="22"/>
      <c r="W25" s="22"/>
    </row>
    <row r="26" ht="31.4" customHeight="1" spans="1:23">
      <c r="A26" s="123" t="s">
        <v>45</v>
      </c>
      <c r="B26" s="116" t="s">
        <v>182</v>
      </c>
      <c r="C26" s="23" t="s">
        <v>183</v>
      </c>
      <c r="D26" s="23" t="s">
        <v>92</v>
      </c>
      <c r="E26" s="23" t="s">
        <v>93</v>
      </c>
      <c r="F26" s="23" t="s">
        <v>190</v>
      </c>
      <c r="G26" s="23" t="s">
        <v>191</v>
      </c>
      <c r="H26" s="22">
        <v>13792.64</v>
      </c>
      <c r="I26" s="22">
        <v>13792.64</v>
      </c>
      <c r="J26" s="22">
        <v>3448.16</v>
      </c>
      <c r="K26" s="22"/>
      <c r="L26" s="22">
        <v>10344.48</v>
      </c>
      <c r="M26" s="22"/>
      <c r="N26" s="22"/>
      <c r="O26" s="22"/>
      <c r="P26" s="22"/>
      <c r="Q26" s="22"/>
      <c r="R26" s="22"/>
      <c r="S26" s="22"/>
      <c r="T26" s="22"/>
      <c r="U26" s="22"/>
      <c r="V26" s="22"/>
      <c r="W26" s="22"/>
    </row>
    <row r="27" ht="31.4" customHeight="1" spans="1:23">
      <c r="A27" s="123" t="s">
        <v>45</v>
      </c>
      <c r="B27" s="116" t="s">
        <v>182</v>
      </c>
      <c r="C27" s="23" t="s">
        <v>183</v>
      </c>
      <c r="D27" s="23" t="s">
        <v>92</v>
      </c>
      <c r="E27" s="23" t="s">
        <v>93</v>
      </c>
      <c r="F27" s="23" t="s">
        <v>192</v>
      </c>
      <c r="G27" s="23" t="s">
        <v>193</v>
      </c>
      <c r="H27" s="22">
        <v>13428.27</v>
      </c>
      <c r="I27" s="22">
        <v>13428.27</v>
      </c>
      <c r="J27" s="22">
        <v>3357.07</v>
      </c>
      <c r="K27" s="22"/>
      <c r="L27" s="22">
        <v>10071.2</v>
      </c>
      <c r="M27" s="22"/>
      <c r="N27" s="22"/>
      <c r="O27" s="22"/>
      <c r="P27" s="22"/>
      <c r="Q27" s="22"/>
      <c r="R27" s="22"/>
      <c r="S27" s="22"/>
      <c r="T27" s="22"/>
      <c r="U27" s="22"/>
      <c r="V27" s="22"/>
      <c r="W27" s="22"/>
    </row>
    <row r="28" ht="31.4" customHeight="1" spans="1:23">
      <c r="A28" s="123" t="s">
        <v>45</v>
      </c>
      <c r="B28" s="116" t="s">
        <v>182</v>
      </c>
      <c r="C28" s="23" t="s">
        <v>183</v>
      </c>
      <c r="D28" s="23" t="s">
        <v>92</v>
      </c>
      <c r="E28" s="23" t="s">
        <v>93</v>
      </c>
      <c r="F28" s="23" t="s">
        <v>194</v>
      </c>
      <c r="G28" s="23" t="s">
        <v>195</v>
      </c>
      <c r="H28" s="22">
        <v>210254.4</v>
      </c>
      <c r="I28" s="22">
        <v>210254.4</v>
      </c>
      <c r="J28" s="22">
        <v>52563.6</v>
      </c>
      <c r="K28" s="22"/>
      <c r="L28" s="22">
        <v>157690.8</v>
      </c>
      <c r="M28" s="22"/>
      <c r="N28" s="22"/>
      <c r="O28" s="22"/>
      <c r="P28" s="22"/>
      <c r="Q28" s="22"/>
      <c r="R28" s="22"/>
      <c r="S28" s="22"/>
      <c r="T28" s="22"/>
      <c r="U28" s="22"/>
      <c r="V28" s="22"/>
      <c r="W28" s="22"/>
    </row>
    <row r="29" ht="31.4" customHeight="1" spans="1:23">
      <c r="A29" s="123" t="s">
        <v>45</v>
      </c>
      <c r="B29" s="116" t="s">
        <v>182</v>
      </c>
      <c r="C29" s="23" t="s">
        <v>183</v>
      </c>
      <c r="D29" s="23" t="s">
        <v>92</v>
      </c>
      <c r="E29" s="23" t="s">
        <v>93</v>
      </c>
      <c r="F29" s="23" t="s">
        <v>196</v>
      </c>
      <c r="G29" s="23" t="s">
        <v>197</v>
      </c>
      <c r="H29" s="22">
        <v>26447.69</v>
      </c>
      <c r="I29" s="22">
        <v>26447.69</v>
      </c>
      <c r="J29" s="22">
        <v>6611.92</v>
      </c>
      <c r="K29" s="22"/>
      <c r="L29" s="22">
        <v>19835.77</v>
      </c>
      <c r="M29" s="22"/>
      <c r="N29" s="22"/>
      <c r="O29" s="22"/>
      <c r="P29" s="22"/>
      <c r="Q29" s="22"/>
      <c r="R29" s="22"/>
      <c r="S29" s="22"/>
      <c r="T29" s="22"/>
      <c r="U29" s="22"/>
      <c r="V29" s="22"/>
      <c r="W29" s="22"/>
    </row>
    <row r="30" ht="31.4" customHeight="1" spans="1:23">
      <c r="A30" s="123" t="s">
        <v>45</v>
      </c>
      <c r="B30" s="116" t="s">
        <v>182</v>
      </c>
      <c r="C30" s="23" t="s">
        <v>183</v>
      </c>
      <c r="D30" s="23" t="s">
        <v>92</v>
      </c>
      <c r="E30" s="23" t="s">
        <v>93</v>
      </c>
      <c r="F30" s="23" t="s">
        <v>198</v>
      </c>
      <c r="G30" s="23" t="s">
        <v>199</v>
      </c>
      <c r="H30" s="22">
        <v>20745.32</v>
      </c>
      <c r="I30" s="22">
        <v>20745.32</v>
      </c>
      <c r="J30" s="22">
        <v>5186.33</v>
      </c>
      <c r="K30" s="22"/>
      <c r="L30" s="22">
        <v>15558.99</v>
      </c>
      <c r="M30" s="22"/>
      <c r="N30" s="22"/>
      <c r="O30" s="22"/>
      <c r="P30" s="22"/>
      <c r="Q30" s="22"/>
      <c r="R30" s="22"/>
      <c r="S30" s="22"/>
      <c r="T30" s="22"/>
      <c r="U30" s="22"/>
      <c r="V30" s="22"/>
      <c r="W30" s="22"/>
    </row>
    <row r="31" ht="31.4" customHeight="1" spans="1:23">
      <c r="A31" s="123" t="s">
        <v>45</v>
      </c>
      <c r="B31" s="116" t="s">
        <v>182</v>
      </c>
      <c r="C31" s="23" t="s">
        <v>183</v>
      </c>
      <c r="D31" s="23" t="s">
        <v>92</v>
      </c>
      <c r="E31" s="23" t="s">
        <v>93</v>
      </c>
      <c r="F31" s="23" t="s">
        <v>184</v>
      </c>
      <c r="G31" s="23" t="s">
        <v>185</v>
      </c>
      <c r="H31" s="22">
        <v>242758.1</v>
      </c>
      <c r="I31" s="22">
        <v>242758.1</v>
      </c>
      <c r="J31" s="22">
        <v>60689.53</v>
      </c>
      <c r="K31" s="22"/>
      <c r="L31" s="22">
        <v>182068.57</v>
      </c>
      <c r="M31" s="22"/>
      <c r="N31" s="22"/>
      <c r="O31" s="22"/>
      <c r="P31" s="22"/>
      <c r="Q31" s="22"/>
      <c r="R31" s="22"/>
      <c r="S31" s="22"/>
      <c r="T31" s="22"/>
      <c r="U31" s="22"/>
      <c r="V31" s="22"/>
      <c r="W31" s="22"/>
    </row>
    <row r="32" ht="18.75" customHeight="1" spans="1:23">
      <c r="A32" s="30" t="s">
        <v>102</v>
      </c>
      <c r="B32" s="31"/>
      <c r="C32" s="31"/>
      <c r="D32" s="31"/>
      <c r="E32" s="31"/>
      <c r="F32" s="31"/>
      <c r="G32" s="32"/>
      <c r="H32" s="22">
        <v>12042421.18</v>
      </c>
      <c r="I32" s="22">
        <v>12042421.18</v>
      </c>
      <c r="J32" s="22">
        <v>3013318.65</v>
      </c>
      <c r="K32" s="22"/>
      <c r="L32" s="22">
        <v>9029102.53</v>
      </c>
      <c r="M32" s="22"/>
      <c r="N32" s="22"/>
      <c r="O32" s="22"/>
      <c r="P32" s="22"/>
      <c r="Q32" s="22"/>
      <c r="R32" s="22"/>
      <c r="S32" s="22"/>
      <c r="T32" s="22"/>
      <c r="U32" s="22"/>
      <c r="V32" s="22"/>
      <c r="W32" s="22"/>
    </row>
  </sheetData>
  <mergeCells count="30">
    <mergeCell ref="A2:W2"/>
    <mergeCell ref="A3:G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zoomScale="85" zoomScaleNormal="85" topLeftCell="B4" workbookViewId="0">
      <selection activeCell="G29" sqref="G29"/>
    </sheetView>
  </sheetViews>
  <sheetFormatPr defaultColWidth="9.14545454545454" defaultRowHeight="14.25" customHeight="1"/>
  <cols>
    <col min="1" max="1" width="14.5727272727273" customWidth="1"/>
    <col min="2" max="2" width="21.0363636363636" customWidth="1"/>
    <col min="3" max="3" width="31.3181818181818" customWidth="1"/>
    <col min="4" max="4" width="23.8545454545455" customWidth="1"/>
    <col min="5" max="5" width="15.6" customWidth="1"/>
    <col min="6" max="6" width="19.7454545454545" customWidth="1"/>
    <col min="7" max="7" width="14.8818181818182" customWidth="1"/>
    <col min="8" max="8" width="19.7454545454545" customWidth="1"/>
    <col min="9" max="16" width="14.1727272727273" customWidth="1"/>
    <col min="17" max="17" width="13.6" customWidth="1"/>
    <col min="18" max="23" width="15.1727272727273" customWidth="1"/>
  </cols>
  <sheetData>
    <row r="1" ht="13.5" customHeight="1" spans="5:23">
      <c r="E1" s="1"/>
      <c r="F1" s="1"/>
      <c r="G1" s="1"/>
      <c r="H1" s="1"/>
      <c r="U1" s="121"/>
      <c r="W1" s="56" t="s">
        <v>200</v>
      </c>
    </row>
    <row r="2" ht="27.75" customHeight="1" spans="1:23">
      <c r="A2" s="27" t="s">
        <v>201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"单位名称："&amp;"云南省物资储备中心"</f>
        <v>单位名称：云南省物资储备中心</v>
      </c>
      <c r="B3" s="115" t="str">
        <f t="shared" ref="A3:B3" si="0">"单位名称："&amp;"云南省战略和应急物资储备中心"</f>
        <v>单位名称：云南省战略和应急物资储备中心</v>
      </c>
      <c r="C3" s="115"/>
      <c r="D3" s="115"/>
      <c r="E3" s="115"/>
      <c r="F3" s="115"/>
      <c r="G3" s="115"/>
      <c r="H3" s="115"/>
      <c r="I3" s="115"/>
      <c r="J3" s="6"/>
      <c r="K3" s="6"/>
      <c r="L3" s="6"/>
      <c r="M3" s="6"/>
      <c r="N3" s="6"/>
      <c r="O3" s="6"/>
      <c r="P3" s="6"/>
      <c r="Q3" s="6"/>
      <c r="U3" s="121"/>
      <c r="W3" s="105" t="s">
        <v>127</v>
      </c>
    </row>
    <row r="4" ht="21.75" customHeight="1" spans="1:23">
      <c r="A4" s="8" t="s">
        <v>202</v>
      </c>
      <c r="B4" s="8" t="s">
        <v>137</v>
      </c>
      <c r="C4" s="8" t="s">
        <v>138</v>
      </c>
      <c r="D4" s="8" t="s">
        <v>203</v>
      </c>
      <c r="E4" s="9" t="s">
        <v>139</v>
      </c>
      <c r="F4" s="9" t="s">
        <v>140</v>
      </c>
      <c r="G4" s="9" t="s">
        <v>141</v>
      </c>
      <c r="H4" s="9" t="s">
        <v>142</v>
      </c>
      <c r="I4" s="62" t="s">
        <v>30</v>
      </c>
      <c r="J4" s="62" t="s">
        <v>204</v>
      </c>
      <c r="K4" s="62"/>
      <c r="L4" s="62"/>
      <c r="M4" s="62"/>
      <c r="N4" s="117" t="s">
        <v>144</v>
      </c>
      <c r="O4" s="117"/>
      <c r="P4" s="117"/>
      <c r="Q4" s="9" t="s">
        <v>36</v>
      </c>
      <c r="R4" s="10" t="s">
        <v>51</v>
      </c>
      <c r="S4" s="11"/>
      <c r="T4" s="11"/>
      <c r="U4" s="11"/>
      <c r="V4" s="11"/>
      <c r="W4" s="12"/>
    </row>
    <row r="5" ht="21.75" customHeight="1" spans="1:23">
      <c r="A5" s="13"/>
      <c r="B5" s="13"/>
      <c r="C5" s="13"/>
      <c r="D5" s="13"/>
      <c r="E5" s="14"/>
      <c r="F5" s="14"/>
      <c r="G5" s="14"/>
      <c r="H5" s="14"/>
      <c r="I5" s="62"/>
      <c r="J5" s="46" t="s">
        <v>33</v>
      </c>
      <c r="K5" s="46"/>
      <c r="L5" s="46" t="s">
        <v>34</v>
      </c>
      <c r="M5" s="46" t="s">
        <v>35</v>
      </c>
      <c r="N5" s="118" t="s">
        <v>33</v>
      </c>
      <c r="O5" s="118" t="s">
        <v>34</v>
      </c>
      <c r="P5" s="118" t="s">
        <v>35</v>
      </c>
      <c r="Q5" s="14"/>
      <c r="R5" s="9" t="s">
        <v>32</v>
      </c>
      <c r="S5" s="9" t="s">
        <v>43</v>
      </c>
      <c r="T5" s="9" t="s">
        <v>150</v>
      </c>
      <c r="U5" s="9" t="s">
        <v>39</v>
      </c>
      <c r="V5" s="9" t="s">
        <v>40</v>
      </c>
      <c r="W5" s="9" t="s">
        <v>41</v>
      </c>
    </row>
    <row r="6" ht="40.5" customHeight="1" spans="1:23">
      <c r="A6" s="16"/>
      <c r="B6" s="16"/>
      <c r="C6" s="16"/>
      <c r="D6" s="16"/>
      <c r="E6" s="17"/>
      <c r="F6" s="17"/>
      <c r="G6" s="17"/>
      <c r="H6" s="17"/>
      <c r="I6" s="62"/>
      <c r="J6" s="46" t="s">
        <v>32</v>
      </c>
      <c r="K6" s="46" t="s">
        <v>205</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6"/>
      <c r="C8" s="23" t="s">
        <v>206</v>
      </c>
      <c r="D8" s="23"/>
      <c r="E8" s="23"/>
      <c r="F8" s="23"/>
      <c r="G8" s="23"/>
      <c r="H8" s="23"/>
      <c r="I8" s="119">
        <v>15648300</v>
      </c>
      <c r="J8" s="119"/>
      <c r="K8" s="119"/>
      <c r="L8" s="119"/>
      <c r="M8" s="119"/>
      <c r="N8" s="119">
        <v>15648300</v>
      </c>
      <c r="O8" s="119"/>
      <c r="P8" s="119"/>
      <c r="Q8" s="119"/>
      <c r="R8" s="119"/>
      <c r="S8" s="119"/>
      <c r="T8" s="119"/>
      <c r="U8" s="93"/>
      <c r="V8" s="119"/>
      <c r="W8" s="119"/>
    </row>
    <row r="9" ht="32.9" customHeight="1" spans="1:23">
      <c r="A9" s="23" t="s">
        <v>207</v>
      </c>
      <c r="B9" s="116" t="s">
        <v>208</v>
      </c>
      <c r="C9" s="23" t="s">
        <v>206</v>
      </c>
      <c r="D9" s="23" t="s">
        <v>45</v>
      </c>
      <c r="E9" s="23" t="s">
        <v>100</v>
      </c>
      <c r="F9" s="23" t="s">
        <v>101</v>
      </c>
      <c r="G9" s="23" t="s">
        <v>209</v>
      </c>
      <c r="H9" s="23" t="s">
        <v>210</v>
      </c>
      <c r="I9" s="119">
        <v>15648300</v>
      </c>
      <c r="J9" s="119"/>
      <c r="K9" s="119"/>
      <c r="L9" s="119"/>
      <c r="M9" s="119"/>
      <c r="N9" s="119">
        <v>15648300</v>
      </c>
      <c r="O9" s="119"/>
      <c r="P9" s="119"/>
      <c r="Q9" s="119"/>
      <c r="R9" s="119"/>
      <c r="S9" s="119"/>
      <c r="T9" s="119"/>
      <c r="U9" s="93"/>
      <c r="V9" s="119"/>
      <c r="W9" s="119"/>
    </row>
    <row r="10" ht="32.9" customHeight="1" spans="1:23">
      <c r="A10" s="23"/>
      <c r="B10" s="23"/>
      <c r="C10" s="23" t="s">
        <v>211</v>
      </c>
      <c r="D10" s="23"/>
      <c r="E10" s="23"/>
      <c r="F10" s="23"/>
      <c r="G10" s="23"/>
      <c r="H10" s="23"/>
      <c r="I10" s="119">
        <v>679331</v>
      </c>
      <c r="J10" s="119"/>
      <c r="K10" s="119"/>
      <c r="L10" s="119"/>
      <c r="M10" s="119"/>
      <c r="N10" s="119">
        <v>679331</v>
      </c>
      <c r="O10" s="119"/>
      <c r="P10" s="119"/>
      <c r="Q10" s="119"/>
      <c r="R10" s="119"/>
      <c r="S10" s="119"/>
      <c r="T10" s="119"/>
      <c r="U10" s="93"/>
      <c r="V10" s="119"/>
      <c r="W10" s="119"/>
    </row>
    <row r="11" ht="32.9" customHeight="1" spans="1:23">
      <c r="A11" s="23" t="s">
        <v>207</v>
      </c>
      <c r="B11" s="116" t="s">
        <v>212</v>
      </c>
      <c r="C11" s="23" t="s">
        <v>211</v>
      </c>
      <c r="D11" s="23" t="s">
        <v>45</v>
      </c>
      <c r="E11" s="23" t="s">
        <v>100</v>
      </c>
      <c r="F11" s="23" t="s">
        <v>101</v>
      </c>
      <c r="G11" s="23" t="s">
        <v>198</v>
      </c>
      <c r="H11" s="23" t="s">
        <v>199</v>
      </c>
      <c r="I11" s="119">
        <v>91431</v>
      </c>
      <c r="J11" s="119"/>
      <c r="K11" s="119"/>
      <c r="L11" s="119"/>
      <c r="M11" s="119"/>
      <c r="N11" s="119">
        <v>91431</v>
      </c>
      <c r="O11" s="119"/>
      <c r="P11" s="119"/>
      <c r="Q11" s="119"/>
      <c r="R11" s="119"/>
      <c r="S11" s="119"/>
      <c r="T11" s="119"/>
      <c r="U11" s="93"/>
      <c r="V11" s="119"/>
      <c r="W11" s="119"/>
    </row>
    <row r="12" ht="32.9" customHeight="1" spans="1:23">
      <c r="A12" s="23" t="s">
        <v>207</v>
      </c>
      <c r="B12" s="116" t="s">
        <v>212</v>
      </c>
      <c r="C12" s="23" t="s">
        <v>211</v>
      </c>
      <c r="D12" s="23" t="s">
        <v>45</v>
      </c>
      <c r="E12" s="23" t="s">
        <v>100</v>
      </c>
      <c r="F12" s="23" t="s">
        <v>101</v>
      </c>
      <c r="G12" s="23" t="s">
        <v>213</v>
      </c>
      <c r="H12" s="23" t="s">
        <v>214</v>
      </c>
      <c r="I12" s="119">
        <v>88700</v>
      </c>
      <c r="J12" s="119"/>
      <c r="K12" s="119"/>
      <c r="L12" s="119"/>
      <c r="M12" s="119"/>
      <c r="N12" s="119">
        <v>88700</v>
      </c>
      <c r="O12" s="119"/>
      <c r="P12" s="119"/>
      <c r="Q12" s="119"/>
      <c r="R12" s="119"/>
      <c r="S12" s="119"/>
      <c r="T12" s="119"/>
      <c r="U12" s="93"/>
      <c r="V12" s="119"/>
      <c r="W12" s="119"/>
    </row>
    <row r="13" ht="32.9" customHeight="1" spans="1:23">
      <c r="A13" s="23" t="s">
        <v>207</v>
      </c>
      <c r="B13" s="116" t="s">
        <v>212</v>
      </c>
      <c r="C13" s="23" t="s">
        <v>211</v>
      </c>
      <c r="D13" s="23" t="s">
        <v>45</v>
      </c>
      <c r="E13" s="23" t="s">
        <v>100</v>
      </c>
      <c r="F13" s="23" t="s">
        <v>101</v>
      </c>
      <c r="G13" s="23" t="s">
        <v>215</v>
      </c>
      <c r="H13" s="23" t="s">
        <v>216</v>
      </c>
      <c r="I13" s="119">
        <v>499200</v>
      </c>
      <c r="J13" s="119"/>
      <c r="K13" s="119"/>
      <c r="L13" s="119"/>
      <c r="M13" s="119"/>
      <c r="N13" s="119">
        <v>499200</v>
      </c>
      <c r="O13" s="119"/>
      <c r="P13" s="119"/>
      <c r="Q13" s="119"/>
      <c r="R13" s="119"/>
      <c r="S13" s="119"/>
      <c r="T13" s="119"/>
      <c r="U13" s="93"/>
      <c r="V13" s="119"/>
      <c r="W13" s="119"/>
    </row>
    <row r="14" ht="32.9" customHeight="1" spans="1:23">
      <c r="A14" s="23"/>
      <c r="B14" s="23"/>
      <c r="C14" s="23" t="s">
        <v>217</v>
      </c>
      <c r="D14" s="23"/>
      <c r="E14" s="23"/>
      <c r="F14" s="23"/>
      <c r="G14" s="23"/>
      <c r="H14" s="23"/>
      <c r="I14" s="119">
        <v>20790000</v>
      </c>
      <c r="J14" s="119">
        <v>20790000</v>
      </c>
      <c r="K14" s="119"/>
      <c r="L14" s="119"/>
      <c r="M14" s="119"/>
      <c r="N14" s="119"/>
      <c r="O14" s="119"/>
      <c r="P14" s="119"/>
      <c r="Q14" s="119"/>
      <c r="R14" s="119"/>
      <c r="S14" s="119"/>
      <c r="T14" s="119"/>
      <c r="U14" s="93"/>
      <c r="V14" s="119"/>
      <c r="W14" s="119"/>
    </row>
    <row r="15" ht="32.9" customHeight="1" spans="1:23">
      <c r="A15" s="23" t="s">
        <v>207</v>
      </c>
      <c r="B15" s="116" t="s">
        <v>218</v>
      </c>
      <c r="C15" s="23" t="s">
        <v>217</v>
      </c>
      <c r="D15" s="23" t="s">
        <v>45</v>
      </c>
      <c r="E15" s="23" t="s">
        <v>90</v>
      </c>
      <c r="F15" s="23" t="s">
        <v>91</v>
      </c>
      <c r="G15" s="23" t="s">
        <v>196</v>
      </c>
      <c r="H15" s="23" t="s">
        <v>197</v>
      </c>
      <c r="I15" s="119">
        <v>1423500</v>
      </c>
      <c r="J15" s="119">
        <v>1423500</v>
      </c>
      <c r="K15" s="119"/>
      <c r="L15" s="119"/>
      <c r="M15" s="119"/>
      <c r="N15" s="119"/>
      <c r="O15" s="119"/>
      <c r="P15" s="119"/>
      <c r="Q15" s="119"/>
      <c r="R15" s="119"/>
      <c r="S15" s="119"/>
      <c r="T15" s="119"/>
      <c r="U15" s="93"/>
      <c r="V15" s="119"/>
      <c r="W15" s="119"/>
    </row>
    <row r="16" ht="32.9" customHeight="1" spans="1:23">
      <c r="A16" s="23" t="s">
        <v>207</v>
      </c>
      <c r="B16" s="116" t="s">
        <v>218</v>
      </c>
      <c r="C16" s="23" t="s">
        <v>217</v>
      </c>
      <c r="D16" s="23" t="s">
        <v>45</v>
      </c>
      <c r="E16" s="23" t="s">
        <v>90</v>
      </c>
      <c r="F16" s="23" t="s">
        <v>91</v>
      </c>
      <c r="G16" s="23" t="s">
        <v>219</v>
      </c>
      <c r="H16" s="23" t="s">
        <v>220</v>
      </c>
      <c r="I16" s="119">
        <v>300000</v>
      </c>
      <c r="J16" s="119">
        <v>300000</v>
      </c>
      <c r="K16" s="119"/>
      <c r="L16" s="119"/>
      <c r="M16" s="119"/>
      <c r="N16" s="119"/>
      <c r="O16" s="119"/>
      <c r="P16" s="119"/>
      <c r="Q16" s="119"/>
      <c r="R16" s="119"/>
      <c r="S16" s="119"/>
      <c r="T16" s="119"/>
      <c r="U16" s="93"/>
      <c r="V16" s="119"/>
      <c r="W16" s="119"/>
    </row>
    <row r="17" ht="32.9" customHeight="1" spans="1:23">
      <c r="A17" s="23" t="s">
        <v>207</v>
      </c>
      <c r="B17" s="116" t="s">
        <v>218</v>
      </c>
      <c r="C17" s="23" t="s">
        <v>217</v>
      </c>
      <c r="D17" s="23" t="s">
        <v>45</v>
      </c>
      <c r="E17" s="23" t="s">
        <v>90</v>
      </c>
      <c r="F17" s="23" t="s">
        <v>91</v>
      </c>
      <c r="G17" s="23" t="s">
        <v>184</v>
      </c>
      <c r="H17" s="23" t="s">
        <v>185</v>
      </c>
      <c r="I17" s="119">
        <v>1566500</v>
      </c>
      <c r="J17" s="119">
        <v>1566500</v>
      </c>
      <c r="K17" s="119"/>
      <c r="L17" s="119"/>
      <c r="M17" s="119"/>
      <c r="N17" s="119"/>
      <c r="O17" s="119"/>
      <c r="P17" s="119"/>
      <c r="Q17" s="119"/>
      <c r="R17" s="119"/>
      <c r="S17" s="119"/>
      <c r="T17" s="119"/>
      <c r="U17" s="93"/>
      <c r="V17" s="119"/>
      <c r="W17" s="119"/>
    </row>
    <row r="18" ht="32.9" customHeight="1" spans="1:23">
      <c r="A18" s="23" t="s">
        <v>207</v>
      </c>
      <c r="B18" s="116" t="s">
        <v>218</v>
      </c>
      <c r="C18" s="23" t="s">
        <v>217</v>
      </c>
      <c r="D18" s="23" t="s">
        <v>45</v>
      </c>
      <c r="E18" s="23" t="s">
        <v>100</v>
      </c>
      <c r="F18" s="23" t="s">
        <v>101</v>
      </c>
      <c r="G18" s="23" t="s">
        <v>209</v>
      </c>
      <c r="H18" s="23" t="s">
        <v>210</v>
      </c>
      <c r="I18" s="119">
        <v>17500000</v>
      </c>
      <c r="J18" s="119">
        <v>17500000</v>
      </c>
      <c r="K18" s="119"/>
      <c r="L18" s="119"/>
      <c r="M18" s="119"/>
      <c r="N18" s="119"/>
      <c r="O18" s="119"/>
      <c r="P18" s="119"/>
      <c r="Q18" s="119"/>
      <c r="R18" s="119"/>
      <c r="S18" s="119"/>
      <c r="T18" s="119"/>
      <c r="U18" s="93"/>
      <c r="V18" s="119"/>
      <c r="W18" s="119"/>
    </row>
    <row r="19" ht="32.9" customHeight="1" spans="1:23">
      <c r="A19" s="23"/>
      <c r="B19" s="23"/>
      <c r="C19" s="23" t="s">
        <v>221</v>
      </c>
      <c r="D19" s="23"/>
      <c r="E19" s="23"/>
      <c r="F19" s="23"/>
      <c r="G19" s="23"/>
      <c r="H19" s="23"/>
      <c r="I19" s="119">
        <v>650000</v>
      </c>
      <c r="J19" s="119">
        <v>650000</v>
      </c>
      <c r="K19" s="119">
        <v>650000</v>
      </c>
      <c r="L19" s="119"/>
      <c r="M19" s="119"/>
      <c r="N19" s="119"/>
      <c r="O19" s="119"/>
      <c r="P19" s="119"/>
      <c r="Q19" s="119"/>
      <c r="R19" s="119"/>
      <c r="S19" s="119"/>
      <c r="T19" s="119"/>
      <c r="U19" s="93"/>
      <c r="V19" s="119"/>
      <c r="W19" s="119"/>
    </row>
    <row r="20" ht="32.9" customHeight="1" spans="1:23">
      <c r="A20" s="23" t="s">
        <v>222</v>
      </c>
      <c r="B20" s="116" t="s">
        <v>223</v>
      </c>
      <c r="C20" s="23" t="s">
        <v>221</v>
      </c>
      <c r="D20" s="23" t="s">
        <v>45</v>
      </c>
      <c r="E20" s="23" t="s">
        <v>90</v>
      </c>
      <c r="F20" s="23" t="s">
        <v>91</v>
      </c>
      <c r="G20" s="23" t="s">
        <v>215</v>
      </c>
      <c r="H20" s="23" t="s">
        <v>216</v>
      </c>
      <c r="I20" s="119">
        <v>225500</v>
      </c>
      <c r="J20" s="119">
        <v>225500</v>
      </c>
      <c r="K20" s="119">
        <v>225500</v>
      </c>
      <c r="L20" s="119"/>
      <c r="M20" s="119"/>
      <c r="N20" s="119"/>
      <c r="O20" s="119"/>
      <c r="P20" s="119"/>
      <c r="Q20" s="119"/>
      <c r="R20" s="119"/>
      <c r="S20" s="119"/>
      <c r="T20" s="119"/>
      <c r="U20" s="93"/>
      <c r="V20" s="119"/>
      <c r="W20" s="119"/>
    </row>
    <row r="21" ht="32.9" customHeight="1" spans="1:23">
      <c r="A21" s="23" t="s">
        <v>222</v>
      </c>
      <c r="B21" s="116" t="s">
        <v>223</v>
      </c>
      <c r="C21" s="23" t="s">
        <v>221</v>
      </c>
      <c r="D21" s="23" t="s">
        <v>45</v>
      </c>
      <c r="E21" s="23" t="s">
        <v>96</v>
      </c>
      <c r="F21" s="23" t="s">
        <v>97</v>
      </c>
      <c r="G21" s="23" t="s">
        <v>224</v>
      </c>
      <c r="H21" s="23" t="s">
        <v>225</v>
      </c>
      <c r="I21" s="119">
        <v>30000</v>
      </c>
      <c r="J21" s="119">
        <v>30000</v>
      </c>
      <c r="K21" s="119">
        <v>30000</v>
      </c>
      <c r="L21" s="119"/>
      <c r="M21" s="119"/>
      <c r="N21" s="119"/>
      <c r="O21" s="119"/>
      <c r="P21" s="119"/>
      <c r="Q21" s="119"/>
      <c r="R21" s="119"/>
      <c r="S21" s="119"/>
      <c r="T21" s="119"/>
      <c r="U21" s="93"/>
      <c r="V21" s="119"/>
      <c r="W21" s="119"/>
    </row>
    <row r="22" ht="32.9" customHeight="1" spans="1:23">
      <c r="A22" s="23" t="s">
        <v>222</v>
      </c>
      <c r="B22" s="116" t="s">
        <v>223</v>
      </c>
      <c r="C22" s="23" t="s">
        <v>221</v>
      </c>
      <c r="D22" s="23" t="s">
        <v>45</v>
      </c>
      <c r="E22" s="23" t="s">
        <v>96</v>
      </c>
      <c r="F22" s="23" t="s">
        <v>97</v>
      </c>
      <c r="G22" s="23" t="s">
        <v>184</v>
      </c>
      <c r="H22" s="23" t="s">
        <v>185</v>
      </c>
      <c r="I22" s="119">
        <v>37500</v>
      </c>
      <c r="J22" s="119">
        <v>37500</v>
      </c>
      <c r="K22" s="119">
        <v>37500</v>
      </c>
      <c r="L22" s="119"/>
      <c r="M22" s="119"/>
      <c r="N22" s="119"/>
      <c r="O22" s="119"/>
      <c r="P22" s="119"/>
      <c r="Q22" s="119"/>
      <c r="R22" s="119"/>
      <c r="S22" s="119"/>
      <c r="T22" s="119"/>
      <c r="U22" s="93"/>
      <c r="V22" s="119"/>
      <c r="W22" s="119"/>
    </row>
    <row r="23" ht="32.9" customHeight="1" spans="1:23">
      <c r="A23" s="23" t="s">
        <v>222</v>
      </c>
      <c r="B23" s="116" t="s">
        <v>223</v>
      </c>
      <c r="C23" s="23" t="s">
        <v>221</v>
      </c>
      <c r="D23" s="23" t="s">
        <v>45</v>
      </c>
      <c r="E23" s="23" t="s">
        <v>100</v>
      </c>
      <c r="F23" s="23" t="s">
        <v>101</v>
      </c>
      <c r="G23" s="23" t="s">
        <v>194</v>
      </c>
      <c r="H23" s="23" t="s">
        <v>195</v>
      </c>
      <c r="I23" s="119">
        <v>219450</v>
      </c>
      <c r="J23" s="119">
        <v>219450</v>
      </c>
      <c r="K23" s="119">
        <v>219450</v>
      </c>
      <c r="L23" s="119"/>
      <c r="M23" s="119"/>
      <c r="N23" s="119"/>
      <c r="O23" s="119"/>
      <c r="P23" s="119"/>
      <c r="Q23" s="119"/>
      <c r="R23" s="119"/>
      <c r="S23" s="119"/>
      <c r="T23" s="119"/>
      <c r="U23" s="93"/>
      <c r="V23" s="119"/>
      <c r="W23" s="119"/>
    </row>
    <row r="24" ht="32.9" customHeight="1" spans="1:23">
      <c r="A24" s="23" t="s">
        <v>222</v>
      </c>
      <c r="B24" s="116" t="s">
        <v>223</v>
      </c>
      <c r="C24" s="23" t="s">
        <v>221</v>
      </c>
      <c r="D24" s="23" t="s">
        <v>45</v>
      </c>
      <c r="E24" s="23" t="s">
        <v>100</v>
      </c>
      <c r="F24" s="23" t="s">
        <v>101</v>
      </c>
      <c r="G24" s="23" t="s">
        <v>196</v>
      </c>
      <c r="H24" s="23" t="s">
        <v>197</v>
      </c>
      <c r="I24" s="119">
        <v>50450</v>
      </c>
      <c r="J24" s="119">
        <v>50450</v>
      </c>
      <c r="K24" s="119">
        <v>50450</v>
      </c>
      <c r="L24" s="119"/>
      <c r="M24" s="119"/>
      <c r="N24" s="119"/>
      <c r="O24" s="119"/>
      <c r="P24" s="119"/>
      <c r="Q24" s="119"/>
      <c r="R24" s="119"/>
      <c r="S24" s="119"/>
      <c r="T24" s="119"/>
      <c r="U24" s="93"/>
      <c r="V24" s="119"/>
      <c r="W24" s="119"/>
    </row>
    <row r="25" ht="32.9" customHeight="1" spans="1:23">
      <c r="A25" s="23" t="s">
        <v>222</v>
      </c>
      <c r="B25" s="116" t="s">
        <v>223</v>
      </c>
      <c r="C25" s="23" t="s">
        <v>221</v>
      </c>
      <c r="D25" s="23" t="s">
        <v>45</v>
      </c>
      <c r="E25" s="23" t="s">
        <v>100</v>
      </c>
      <c r="F25" s="23" t="s">
        <v>101</v>
      </c>
      <c r="G25" s="23" t="s">
        <v>226</v>
      </c>
      <c r="H25" s="23" t="s">
        <v>227</v>
      </c>
      <c r="I25" s="119">
        <v>87100</v>
      </c>
      <c r="J25" s="119">
        <v>87100</v>
      </c>
      <c r="K25" s="119">
        <v>87100</v>
      </c>
      <c r="L25" s="119"/>
      <c r="M25" s="119"/>
      <c r="N25" s="119"/>
      <c r="O25" s="119"/>
      <c r="P25" s="119"/>
      <c r="Q25" s="119"/>
      <c r="R25" s="119"/>
      <c r="S25" s="119"/>
      <c r="T25" s="119"/>
      <c r="U25" s="93"/>
      <c r="V25" s="119"/>
      <c r="W25" s="119"/>
    </row>
    <row r="26" ht="32.9" customHeight="1" spans="1:23">
      <c r="A26" s="23"/>
      <c r="B26" s="23"/>
      <c r="C26" s="23" t="s">
        <v>228</v>
      </c>
      <c r="D26" s="23"/>
      <c r="E26" s="23"/>
      <c r="F26" s="23"/>
      <c r="G26" s="23"/>
      <c r="H26" s="23"/>
      <c r="I26" s="119">
        <v>300000</v>
      </c>
      <c r="J26" s="119">
        <v>300000</v>
      </c>
      <c r="K26" s="119">
        <v>300000</v>
      </c>
      <c r="L26" s="119"/>
      <c r="M26" s="119"/>
      <c r="N26" s="119"/>
      <c r="O26" s="119"/>
      <c r="P26" s="119"/>
      <c r="Q26" s="119"/>
      <c r="R26" s="119"/>
      <c r="S26" s="119"/>
      <c r="T26" s="119"/>
      <c r="U26" s="93"/>
      <c r="V26" s="119"/>
      <c r="W26" s="119"/>
    </row>
    <row r="27" ht="32.9" customHeight="1" spans="1:23">
      <c r="A27" s="23" t="s">
        <v>229</v>
      </c>
      <c r="B27" s="116" t="s">
        <v>230</v>
      </c>
      <c r="C27" s="23" t="s">
        <v>228</v>
      </c>
      <c r="D27" s="23" t="s">
        <v>45</v>
      </c>
      <c r="E27" s="23" t="s">
        <v>90</v>
      </c>
      <c r="F27" s="23" t="s">
        <v>91</v>
      </c>
      <c r="G27" s="23" t="s">
        <v>231</v>
      </c>
      <c r="H27" s="23" t="s">
        <v>232</v>
      </c>
      <c r="I27" s="119">
        <v>300000</v>
      </c>
      <c r="J27" s="119">
        <v>300000</v>
      </c>
      <c r="K27" s="119">
        <v>300000</v>
      </c>
      <c r="L27" s="119"/>
      <c r="M27" s="119"/>
      <c r="N27" s="119"/>
      <c r="O27" s="119"/>
      <c r="P27" s="119"/>
      <c r="Q27" s="119"/>
      <c r="R27" s="119"/>
      <c r="S27" s="119"/>
      <c r="T27" s="119"/>
      <c r="U27" s="93"/>
      <c r="V27" s="119"/>
      <c r="W27" s="119"/>
    </row>
    <row r="28" ht="32.9" customHeight="1" spans="1:23">
      <c r="A28" s="23"/>
      <c r="B28" s="23"/>
      <c r="C28" s="23" t="s">
        <v>233</v>
      </c>
      <c r="D28" s="23"/>
      <c r="E28" s="23"/>
      <c r="F28" s="23"/>
      <c r="G28" s="23"/>
      <c r="H28" s="23"/>
      <c r="I28" s="119">
        <v>1041483.62</v>
      </c>
      <c r="J28" s="119"/>
      <c r="K28" s="119"/>
      <c r="L28" s="119"/>
      <c r="M28" s="119"/>
      <c r="N28" s="119">
        <v>1041483.62</v>
      </c>
      <c r="O28" s="119"/>
      <c r="P28" s="119"/>
      <c r="Q28" s="119"/>
      <c r="R28" s="119"/>
      <c r="S28" s="119"/>
      <c r="T28" s="119"/>
      <c r="U28" s="93"/>
      <c r="V28" s="119"/>
      <c r="W28" s="119"/>
    </row>
    <row r="29" ht="32.9" customHeight="1" spans="1:23">
      <c r="A29" s="23" t="s">
        <v>207</v>
      </c>
      <c r="B29" s="116" t="s">
        <v>234</v>
      </c>
      <c r="C29" s="23" t="s">
        <v>233</v>
      </c>
      <c r="D29" s="23" t="s">
        <v>45</v>
      </c>
      <c r="E29" s="23" t="s">
        <v>90</v>
      </c>
      <c r="F29" s="23" t="s">
        <v>91</v>
      </c>
      <c r="G29" s="23" t="s">
        <v>213</v>
      </c>
      <c r="H29" s="23" t="s">
        <v>214</v>
      </c>
      <c r="I29" s="119">
        <v>173896.5</v>
      </c>
      <c r="J29" s="119"/>
      <c r="K29" s="119"/>
      <c r="L29" s="119"/>
      <c r="M29" s="119"/>
      <c r="N29" s="119">
        <v>173896.5</v>
      </c>
      <c r="O29" s="119"/>
      <c r="P29" s="119"/>
      <c r="Q29" s="119"/>
      <c r="R29" s="119"/>
      <c r="S29" s="119"/>
      <c r="T29" s="119"/>
      <c r="U29" s="93"/>
      <c r="V29" s="119"/>
      <c r="W29" s="119"/>
    </row>
    <row r="30" ht="32.9" customHeight="1" spans="1:23">
      <c r="A30" s="23" t="s">
        <v>207</v>
      </c>
      <c r="B30" s="116" t="s">
        <v>234</v>
      </c>
      <c r="C30" s="23" t="s">
        <v>233</v>
      </c>
      <c r="D30" s="23" t="s">
        <v>45</v>
      </c>
      <c r="E30" s="23" t="s">
        <v>90</v>
      </c>
      <c r="F30" s="23" t="s">
        <v>91</v>
      </c>
      <c r="G30" s="23" t="s">
        <v>215</v>
      </c>
      <c r="H30" s="23" t="s">
        <v>216</v>
      </c>
      <c r="I30" s="119">
        <v>867587.12</v>
      </c>
      <c r="J30" s="119"/>
      <c r="K30" s="119"/>
      <c r="L30" s="119"/>
      <c r="M30" s="119"/>
      <c r="N30" s="119">
        <v>867587.12</v>
      </c>
      <c r="O30" s="119"/>
      <c r="P30" s="119"/>
      <c r="Q30" s="119"/>
      <c r="R30" s="119"/>
      <c r="S30" s="119"/>
      <c r="T30" s="119"/>
      <c r="U30" s="93"/>
      <c r="V30" s="119"/>
      <c r="W30" s="119"/>
    </row>
    <row r="31" ht="18.75" customHeight="1" spans="1:23">
      <c r="A31" s="30" t="s">
        <v>102</v>
      </c>
      <c r="B31" s="31"/>
      <c r="C31" s="31"/>
      <c r="D31" s="31"/>
      <c r="E31" s="31"/>
      <c r="F31" s="31"/>
      <c r="G31" s="31"/>
      <c r="H31" s="32"/>
      <c r="I31" s="119">
        <v>39109114.62</v>
      </c>
      <c r="J31" s="119">
        <v>21740000</v>
      </c>
      <c r="K31" s="119">
        <v>950000</v>
      </c>
      <c r="L31" s="119"/>
      <c r="M31" s="119"/>
      <c r="N31" s="119">
        <v>17369114.62</v>
      </c>
      <c r="O31" s="119"/>
      <c r="P31" s="119"/>
      <c r="Q31" s="119"/>
      <c r="R31" s="119"/>
      <c r="S31" s="119"/>
      <c r="T31" s="119"/>
      <c r="U31" s="93"/>
      <c r="V31" s="119"/>
      <c r="W31" s="119"/>
    </row>
    <row r="35" hidden="1" customHeight="1"/>
    <row r="36" hidden="1" customHeight="1" spans="9:9">
      <c r="I36">
        <f>I9+J18</f>
        <v>33148300</v>
      </c>
    </row>
    <row r="37" hidden="1" customHeight="1" spans="9:9">
      <c r="I37" s="120">
        <v>35141500</v>
      </c>
    </row>
    <row r="38" hidden="1" customHeight="1" spans="9:9">
      <c r="I38">
        <f>I37-I36</f>
        <v>1993200</v>
      </c>
    </row>
  </sheetData>
  <mergeCells count="28">
    <mergeCell ref="A2:W2"/>
    <mergeCell ref="A3:I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4"/>
  <sheetViews>
    <sheetView showZeros="0" tabSelected="1" zoomScale="90" zoomScaleNormal="90" topLeftCell="A7" workbookViewId="0">
      <selection activeCell="B7" sqref="B7:E12"/>
    </sheetView>
  </sheetViews>
  <sheetFormatPr defaultColWidth="9.14545454545454" defaultRowHeight="12" customHeight="1"/>
  <cols>
    <col min="1" max="1" width="31.3909090909091" customWidth="1"/>
    <col min="2" max="2" width="29" customWidth="1"/>
    <col min="3" max="3" width="17.1727272727273" customWidth="1"/>
    <col min="4" max="4" width="21.0363636363636" customWidth="1"/>
    <col min="5" max="5" width="23.5727272727273" customWidth="1"/>
    <col min="6" max="6" width="11.2818181818182" customWidth="1"/>
    <col min="7" max="7" width="10.3181818181818" customWidth="1"/>
    <col min="8" max="8" width="9.31818181818182" customWidth="1"/>
    <col min="9" max="9" width="13.4272727272727" customWidth="1"/>
    <col min="10" max="10" width="58.5" customWidth="1"/>
  </cols>
  <sheetData>
    <row r="1" customHeight="1" spans="10:10">
      <c r="J1" s="54" t="s">
        <v>235</v>
      </c>
    </row>
    <row r="2" ht="28.5" customHeight="1" spans="1:10">
      <c r="A2" s="44" t="s">
        <v>236</v>
      </c>
      <c r="B2" s="27"/>
      <c r="C2" s="27"/>
      <c r="D2" s="27"/>
      <c r="E2" s="27"/>
      <c r="F2" s="45"/>
      <c r="G2" s="27"/>
      <c r="H2" s="45"/>
      <c r="I2" s="45"/>
      <c r="J2" s="27"/>
    </row>
    <row r="3" ht="15" customHeight="1" spans="1:1">
      <c r="A3" s="4" t="str">
        <f>"单位名称："&amp;"云南省物资储备中心"</f>
        <v>单位名称：云南省物资储备中心</v>
      </c>
    </row>
    <row r="4" ht="14.25" customHeight="1" spans="1:10">
      <c r="A4" s="46" t="s">
        <v>237</v>
      </c>
      <c r="B4" s="46" t="s">
        <v>238</v>
      </c>
      <c r="C4" s="46" t="s">
        <v>239</v>
      </c>
      <c r="D4" s="46" t="s">
        <v>240</v>
      </c>
      <c r="E4" s="46" t="s">
        <v>241</v>
      </c>
      <c r="F4" s="47" t="s">
        <v>242</v>
      </c>
      <c r="G4" s="46" t="s">
        <v>243</v>
      </c>
      <c r="H4" s="47" t="s">
        <v>244</v>
      </c>
      <c r="I4" s="47" t="s">
        <v>245</v>
      </c>
      <c r="J4" s="46" t="s">
        <v>246</v>
      </c>
    </row>
    <row r="5" ht="14.25" customHeight="1" spans="1:10">
      <c r="A5" s="46">
        <v>1</v>
      </c>
      <c r="B5" s="46">
        <v>2</v>
      </c>
      <c r="C5" s="46">
        <v>3</v>
      </c>
      <c r="D5" s="46">
        <v>4</v>
      </c>
      <c r="E5" s="46">
        <v>5</v>
      </c>
      <c r="F5" s="47">
        <v>6</v>
      </c>
      <c r="G5" s="46">
        <v>7</v>
      </c>
      <c r="H5" s="47">
        <v>8</v>
      </c>
      <c r="I5" s="47">
        <v>9</v>
      </c>
      <c r="J5" s="46">
        <v>10</v>
      </c>
    </row>
    <row r="6" ht="17.3" customHeight="1" spans="1:10">
      <c r="A6" s="48" t="s">
        <v>45</v>
      </c>
      <c r="B6" s="49"/>
      <c r="C6" s="49"/>
      <c r="D6" s="49"/>
      <c r="E6" s="50"/>
      <c r="F6" s="51"/>
      <c r="G6" s="50"/>
      <c r="H6" s="51"/>
      <c r="I6" s="51"/>
      <c r="J6" s="50"/>
    </row>
    <row r="7" ht="48" customHeight="1" spans="1:10">
      <c r="A7" s="52" t="s">
        <v>221</v>
      </c>
      <c r="B7" s="110" t="s">
        <v>247</v>
      </c>
      <c r="C7" s="111" t="s">
        <v>248</v>
      </c>
      <c r="D7" s="111" t="s">
        <v>249</v>
      </c>
      <c r="E7" s="112" t="s">
        <v>250</v>
      </c>
      <c r="F7" s="53" t="s">
        <v>251</v>
      </c>
      <c r="G7" s="48" t="s">
        <v>252</v>
      </c>
      <c r="H7" s="53" t="s">
        <v>253</v>
      </c>
      <c r="I7" s="53" t="s">
        <v>254</v>
      </c>
      <c r="J7" s="55" t="s">
        <v>255</v>
      </c>
    </row>
    <row r="8" ht="45" customHeight="1" spans="1:10">
      <c r="A8" s="52" t="s">
        <v>221</v>
      </c>
      <c r="B8" s="110" t="s">
        <v>256</v>
      </c>
      <c r="C8" s="111" t="s">
        <v>248</v>
      </c>
      <c r="D8" s="111" t="s">
        <v>257</v>
      </c>
      <c r="E8" s="112" t="s">
        <v>258</v>
      </c>
      <c r="F8" s="53" t="s">
        <v>259</v>
      </c>
      <c r="G8" s="48" t="s">
        <v>260</v>
      </c>
      <c r="H8" s="53"/>
      <c r="I8" s="53" t="s">
        <v>261</v>
      </c>
      <c r="J8" s="55" t="s">
        <v>262</v>
      </c>
    </row>
    <row r="9" ht="30" customHeight="1" spans="1:10">
      <c r="A9" s="52" t="s">
        <v>221</v>
      </c>
      <c r="B9" s="110" t="s">
        <v>256</v>
      </c>
      <c r="C9" s="111" t="s">
        <v>248</v>
      </c>
      <c r="D9" s="111" t="s">
        <v>263</v>
      </c>
      <c r="E9" s="112" t="s">
        <v>264</v>
      </c>
      <c r="F9" s="53" t="s">
        <v>259</v>
      </c>
      <c r="G9" s="48" t="s">
        <v>265</v>
      </c>
      <c r="H9" s="53" t="s">
        <v>253</v>
      </c>
      <c r="I9" s="53" t="s">
        <v>254</v>
      </c>
      <c r="J9" s="55" t="s">
        <v>266</v>
      </c>
    </row>
    <row r="10" ht="30" customHeight="1" spans="1:10">
      <c r="A10" s="52" t="s">
        <v>221</v>
      </c>
      <c r="B10" s="110" t="s">
        <v>256</v>
      </c>
      <c r="C10" s="111" t="s">
        <v>267</v>
      </c>
      <c r="D10" s="111" t="s">
        <v>268</v>
      </c>
      <c r="E10" s="112" t="s">
        <v>269</v>
      </c>
      <c r="F10" s="53" t="s">
        <v>259</v>
      </c>
      <c r="G10" s="48" t="s">
        <v>265</v>
      </c>
      <c r="H10" s="53" t="s">
        <v>253</v>
      </c>
      <c r="I10" s="53" t="s">
        <v>254</v>
      </c>
      <c r="J10" s="55" t="s">
        <v>270</v>
      </c>
    </row>
    <row r="11" ht="30" customHeight="1" spans="1:10">
      <c r="A11" s="52" t="s">
        <v>221</v>
      </c>
      <c r="B11" s="110" t="s">
        <v>256</v>
      </c>
      <c r="C11" s="110" t="s">
        <v>271</v>
      </c>
      <c r="D11" s="110" t="s">
        <v>272</v>
      </c>
      <c r="E11" s="113" t="s">
        <v>273</v>
      </c>
      <c r="F11" s="53" t="s">
        <v>251</v>
      </c>
      <c r="G11" s="48" t="s">
        <v>252</v>
      </c>
      <c r="H11" s="53" t="s">
        <v>253</v>
      </c>
      <c r="I11" s="53" t="s">
        <v>254</v>
      </c>
      <c r="J11" s="55" t="s">
        <v>274</v>
      </c>
    </row>
    <row r="12" ht="30" customHeight="1" spans="1:10">
      <c r="A12" s="52" t="s">
        <v>221</v>
      </c>
      <c r="B12" s="110" t="s">
        <v>256</v>
      </c>
      <c r="C12" s="111" t="s">
        <v>275</v>
      </c>
      <c r="D12" s="111" t="s">
        <v>276</v>
      </c>
      <c r="E12" s="112" t="s">
        <v>277</v>
      </c>
      <c r="F12" s="53" t="s">
        <v>251</v>
      </c>
      <c r="G12" s="48" t="s">
        <v>278</v>
      </c>
      <c r="H12" s="53" t="s">
        <v>279</v>
      </c>
      <c r="I12" s="53" t="s">
        <v>254</v>
      </c>
      <c r="J12" s="55" t="s">
        <v>280</v>
      </c>
    </row>
    <row r="13" ht="63" customHeight="1" spans="1:10">
      <c r="A13" s="52" t="s">
        <v>228</v>
      </c>
      <c r="B13" s="53" t="s">
        <v>281</v>
      </c>
      <c r="C13" s="53" t="s">
        <v>248</v>
      </c>
      <c r="D13" s="53" t="s">
        <v>257</v>
      </c>
      <c r="E13" s="48" t="s">
        <v>282</v>
      </c>
      <c r="F13" s="53" t="s">
        <v>251</v>
      </c>
      <c r="G13" s="48" t="s">
        <v>283</v>
      </c>
      <c r="H13" s="53" t="s">
        <v>284</v>
      </c>
      <c r="I13" s="53" t="s">
        <v>254</v>
      </c>
      <c r="J13" s="55" t="s">
        <v>285</v>
      </c>
    </row>
    <row r="14" ht="63" customHeight="1" spans="1:10">
      <c r="A14" s="52" t="s">
        <v>228</v>
      </c>
      <c r="B14" s="53" t="s">
        <v>286</v>
      </c>
      <c r="C14" s="53" t="s">
        <v>267</v>
      </c>
      <c r="D14" s="53" t="s">
        <v>268</v>
      </c>
      <c r="E14" s="48" t="s">
        <v>287</v>
      </c>
      <c r="F14" s="53" t="s">
        <v>288</v>
      </c>
      <c r="G14" s="48" t="s">
        <v>124</v>
      </c>
      <c r="H14" s="53" t="s">
        <v>289</v>
      </c>
      <c r="I14" s="53" t="s">
        <v>254</v>
      </c>
      <c r="J14" s="55" t="s">
        <v>290</v>
      </c>
    </row>
    <row r="15" ht="63" customHeight="1" spans="1:10">
      <c r="A15" s="52" t="s">
        <v>228</v>
      </c>
      <c r="B15" s="53" t="s">
        <v>286</v>
      </c>
      <c r="C15" s="53" t="s">
        <v>271</v>
      </c>
      <c r="D15" s="53" t="s">
        <v>272</v>
      </c>
      <c r="E15" s="48" t="s">
        <v>272</v>
      </c>
      <c r="F15" s="53" t="s">
        <v>251</v>
      </c>
      <c r="G15" s="48" t="s">
        <v>252</v>
      </c>
      <c r="H15" s="53" t="s">
        <v>253</v>
      </c>
      <c r="I15" s="53" t="s">
        <v>254</v>
      </c>
      <c r="J15" s="55" t="s">
        <v>291</v>
      </c>
    </row>
    <row r="16" ht="30" customHeight="1" spans="1:10">
      <c r="A16" s="52" t="s">
        <v>217</v>
      </c>
      <c r="B16" s="114" t="s">
        <v>292</v>
      </c>
      <c r="C16" s="53" t="s">
        <v>248</v>
      </c>
      <c r="D16" s="53" t="s">
        <v>249</v>
      </c>
      <c r="E16" s="48" t="s">
        <v>293</v>
      </c>
      <c r="F16" s="53" t="s">
        <v>259</v>
      </c>
      <c r="G16" s="48" t="s">
        <v>265</v>
      </c>
      <c r="H16" s="53" t="s">
        <v>253</v>
      </c>
      <c r="I16" s="53" t="s">
        <v>254</v>
      </c>
      <c r="J16" s="55" t="s">
        <v>294</v>
      </c>
    </row>
    <row r="17" ht="30" customHeight="1" spans="1:10">
      <c r="A17" s="52" t="s">
        <v>217</v>
      </c>
      <c r="B17" s="114" t="s">
        <v>292</v>
      </c>
      <c r="C17" s="53" t="s">
        <v>248</v>
      </c>
      <c r="D17" s="53" t="s">
        <v>249</v>
      </c>
      <c r="E17" s="48" t="s">
        <v>295</v>
      </c>
      <c r="F17" s="53" t="s">
        <v>259</v>
      </c>
      <c r="G17" s="48" t="s">
        <v>265</v>
      </c>
      <c r="H17" s="53" t="s">
        <v>253</v>
      </c>
      <c r="I17" s="53" t="s">
        <v>254</v>
      </c>
      <c r="J17" s="55" t="s">
        <v>296</v>
      </c>
    </row>
    <row r="18" ht="30" customHeight="1" spans="1:10">
      <c r="A18" s="52" t="s">
        <v>217</v>
      </c>
      <c r="B18" s="114" t="s">
        <v>292</v>
      </c>
      <c r="C18" s="53" t="s">
        <v>248</v>
      </c>
      <c r="D18" s="53" t="s">
        <v>257</v>
      </c>
      <c r="E18" s="48" t="s">
        <v>297</v>
      </c>
      <c r="F18" s="53" t="s">
        <v>259</v>
      </c>
      <c r="G18" s="48" t="s">
        <v>265</v>
      </c>
      <c r="H18" s="53" t="s">
        <v>253</v>
      </c>
      <c r="I18" s="53" t="s">
        <v>254</v>
      </c>
      <c r="J18" s="55" t="s">
        <v>298</v>
      </c>
    </row>
    <row r="19" ht="41" customHeight="1" spans="1:10">
      <c r="A19" s="52" t="s">
        <v>217</v>
      </c>
      <c r="B19" s="114" t="s">
        <v>292</v>
      </c>
      <c r="C19" s="53" t="s">
        <v>248</v>
      </c>
      <c r="D19" s="53" t="s">
        <v>257</v>
      </c>
      <c r="E19" s="48" t="s">
        <v>299</v>
      </c>
      <c r="F19" s="53" t="s">
        <v>288</v>
      </c>
      <c r="G19" s="48" t="s">
        <v>265</v>
      </c>
      <c r="H19" s="53" t="s">
        <v>300</v>
      </c>
      <c r="I19" s="53" t="s">
        <v>254</v>
      </c>
      <c r="J19" s="55" t="s">
        <v>301</v>
      </c>
    </row>
    <row r="20" ht="30" customHeight="1" spans="1:10">
      <c r="A20" s="52" t="s">
        <v>217</v>
      </c>
      <c r="B20" s="114" t="s">
        <v>292</v>
      </c>
      <c r="C20" s="53" t="s">
        <v>248</v>
      </c>
      <c r="D20" s="53" t="s">
        <v>263</v>
      </c>
      <c r="E20" s="48" t="s">
        <v>302</v>
      </c>
      <c r="F20" s="53" t="s">
        <v>259</v>
      </c>
      <c r="G20" s="48" t="s">
        <v>265</v>
      </c>
      <c r="H20" s="53" t="s">
        <v>253</v>
      </c>
      <c r="I20" s="53" t="s">
        <v>254</v>
      </c>
      <c r="J20" s="55" t="s">
        <v>303</v>
      </c>
    </row>
    <row r="21" ht="30" customHeight="1" spans="1:10">
      <c r="A21" s="52" t="s">
        <v>217</v>
      </c>
      <c r="B21" s="114" t="s">
        <v>292</v>
      </c>
      <c r="C21" s="53" t="s">
        <v>248</v>
      </c>
      <c r="D21" s="53" t="s">
        <v>263</v>
      </c>
      <c r="E21" s="48" t="s">
        <v>304</v>
      </c>
      <c r="F21" s="53" t="s">
        <v>259</v>
      </c>
      <c r="G21" s="48" t="s">
        <v>265</v>
      </c>
      <c r="H21" s="53" t="s">
        <v>253</v>
      </c>
      <c r="I21" s="53" t="s">
        <v>254</v>
      </c>
      <c r="J21" s="55" t="s">
        <v>305</v>
      </c>
    </row>
    <row r="22" ht="30" customHeight="1" spans="1:10">
      <c r="A22" s="52" t="s">
        <v>217</v>
      </c>
      <c r="B22" s="114" t="s">
        <v>292</v>
      </c>
      <c r="C22" s="53" t="s">
        <v>267</v>
      </c>
      <c r="D22" s="53" t="s">
        <v>268</v>
      </c>
      <c r="E22" s="48" t="s">
        <v>306</v>
      </c>
      <c r="F22" s="53" t="s">
        <v>259</v>
      </c>
      <c r="G22" s="48" t="s">
        <v>307</v>
      </c>
      <c r="H22" s="53"/>
      <c r="I22" s="53" t="s">
        <v>261</v>
      </c>
      <c r="J22" s="55" t="s">
        <v>308</v>
      </c>
    </row>
    <row r="23" ht="30" customHeight="1" spans="1:10">
      <c r="A23" s="52" t="s">
        <v>217</v>
      </c>
      <c r="B23" s="114" t="s">
        <v>292</v>
      </c>
      <c r="C23" s="53" t="s">
        <v>271</v>
      </c>
      <c r="D23" s="53" t="s">
        <v>272</v>
      </c>
      <c r="E23" s="48" t="s">
        <v>309</v>
      </c>
      <c r="F23" s="53" t="s">
        <v>251</v>
      </c>
      <c r="G23" s="48" t="s">
        <v>252</v>
      </c>
      <c r="H23" s="53" t="s">
        <v>253</v>
      </c>
      <c r="I23" s="53" t="s">
        <v>254</v>
      </c>
      <c r="J23" s="55" t="s">
        <v>310</v>
      </c>
    </row>
    <row r="24" ht="30" customHeight="1" spans="1:10">
      <c r="A24" s="52" t="s">
        <v>217</v>
      </c>
      <c r="B24" s="114" t="s">
        <v>292</v>
      </c>
      <c r="C24" s="53" t="s">
        <v>275</v>
      </c>
      <c r="D24" s="53" t="s">
        <v>276</v>
      </c>
      <c r="E24" s="48" t="s">
        <v>311</v>
      </c>
      <c r="F24" s="53" t="s">
        <v>288</v>
      </c>
      <c r="G24" s="48" t="s">
        <v>265</v>
      </c>
      <c r="H24" s="53" t="s">
        <v>253</v>
      </c>
      <c r="I24" s="53" t="s">
        <v>254</v>
      </c>
      <c r="J24" s="55" t="s">
        <v>312</v>
      </c>
    </row>
  </sheetData>
  <mergeCells count="8">
    <mergeCell ref="A2:J2"/>
    <mergeCell ref="A3:H3"/>
    <mergeCell ref="A7:A12"/>
    <mergeCell ref="A13:A15"/>
    <mergeCell ref="A16:A24"/>
    <mergeCell ref="B7:B12"/>
    <mergeCell ref="B13:B15"/>
    <mergeCell ref="B16:B24"/>
  </mergeCells>
  <pageMargins left="0.75" right="0.75" top="1" bottom="1" header="0.5" footer="0.5"/>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2026-02-09T00:40:00Z</dcterms:created>
  <dcterms:modified xsi:type="dcterms:W3CDTF">2026-02-10T08:24:16Z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BAA58791F5B840F5AFA8D62C053E1AF3_13</vt:lpwstr>
  </property>
  <property fmtid="{D5CDD505-2E9C-101B-9397-08002B2CF9AE}" pid="3" name="KSOProductBuildVer">
    <vt:lpwstr>2052-11.8.2.12309</vt:lpwstr>
  </property>
</Properties>
</file>