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00" windowHeight="896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<sst xmlns="http://schemas.openxmlformats.org/spreadsheetml/2006/main" count="3032" uniqueCount="806">
  <si>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</si>
  <si>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</si>
  <si>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</si>
  <si>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</si>
  <si>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</si>
  <si>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</si>
  <si>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</si>
  <si>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</si>
  <si>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</si>
  <si>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</si>
  <si>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</si>
  <si>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</si>
  <si>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</si>
  <si>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</si>
  <si>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</si>
  <si>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</si>
  <si>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</si>
  <si>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</si>
  <si>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</si>
  <si>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</si>
  <si>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</si>
  <si>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</si>
  <si>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</si>
  <si>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</si>
  <si>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</si>
  <si>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</si>
  <si>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</si>
  <si>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</si>
  <si>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</si>
  <si>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</si>
  <si>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</si>
  <si>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</si>
  <si>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</si>
  <si>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</si>
  <si>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</si>
  <si>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</si>
  <si>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</si>
  <si>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</si>
  <si>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</si>
  <si>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</si>
  <si>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</si>
  <si>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</si>
  <si>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</si>
  <si>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</si>
  <si>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164</t>
  </si>
  <si>
    <t>云南省粮食和物资储备局</t>
  </si>
  <si>
    <t>164001</t>
  </si>
  <si>
    <t>164005</t>
  </si>
  <si>
    <t>云南省粮油科学研究院（云南省粮油产品质量监督检验测试中心）</t>
  </si>
  <si>
    <t>164006</t>
  </si>
  <si>
    <t>云南省物资储备中心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</si>
  <si>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</si>
  <si>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</si>
  <si>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</si>
  <si>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</si>
  <si>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</si>
  <si>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</si>
  <si>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</si>
  <si>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</si>
  <si>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</si>
  <si>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</si>
  <si>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</si>
  <si>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</si>
  <si>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</si>
  <si>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</si>
  <si>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</si>
  <si>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20138</t>
  </si>
  <si>
    <t>市场监督管理事务</t>
  </si>
  <si>
    <t>2013815</t>
  </si>
  <si>
    <t>质量安全监管</t>
  </si>
  <si>
    <t>2013816</t>
  </si>
  <si>
    <t>食品安全监管</t>
  </si>
  <si>
    <t>206</t>
  </si>
  <si>
    <t>科学技术支出</t>
  </si>
  <si>
    <t>20603</t>
  </si>
  <si>
    <t>应用研究</t>
  </si>
  <si>
    <t>2060301</t>
  </si>
  <si>
    <t>机构运行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</si>
  <si>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</si>
  <si>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</si>
  <si>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</si>
  <si>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</si>
  <si>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</si>
  <si>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</si>
  <si>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</si>
  <si>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</si>
  <si>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</si>
  <si>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</si>
  <si>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</si>
  <si>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</si>
  <si>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</si>
  <si>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</si>
  <si>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</si>
  <si>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</si>
  <si>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</si>
  <si>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</si>
  <si>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</si>
  <si>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</si>
  <si>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</si>
  <si>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</si>
  <si>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</si>
  <si>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</si>
  <si>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</si>
  <si>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</si>
  <si>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</si>
  <si>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</si>
  <si>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</si>
  <si>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</si>
  <si>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</si>
  <si>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</si>
  <si>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</si>
  <si>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</si>
  <si>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</si>
  <si>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2220101</t>
  </si>
  <si>
    <t>行政运行</t>
  </si>
  <si>
    <t>2220102</t>
  </si>
  <si>
    <t>一般行政管理事务</t>
  </si>
  <si>
    <t>2220105</t>
  </si>
  <si>
    <t>信息统计</t>
  </si>
  <si>
    <t>2220106</t>
  </si>
  <si>
    <t>专项业务活动</t>
  </si>
  <si>
    <t>2220115</t>
  </si>
  <si>
    <t>粮食风险基金</t>
  </si>
  <si>
    <t>2220121</t>
  </si>
  <si>
    <t>物资保管保养</t>
  </si>
  <si>
    <t>2220150</t>
  </si>
  <si>
    <t>事业运行</t>
  </si>
  <si>
    <t>2220199</t>
  </si>
  <si>
    <t>其他粮油物资事务支出</t>
  </si>
  <si>
    <t>22203</t>
  </si>
  <si>
    <t>能源储备</t>
  </si>
  <si>
    <t>2220305</t>
  </si>
  <si>
    <t>成品油储备</t>
  </si>
  <si>
    <t>22205</t>
  </si>
  <si>
    <t>重要商品储备</t>
  </si>
  <si>
    <t>2220511</t>
  </si>
  <si>
    <t>应急物资储备</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</si>
  <si>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</si>
  <si>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</si>
  <si>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</si>
  <si>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</si>
  <si>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</si>
  <si>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</si>
  <si>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</si>
  <si>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</si>
  <si>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</si>
  <si>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</si>
  <si>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</si>
  <si>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</si>
  <si>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</si>
  <si>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</si>
  <si>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</si>
  <si>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</si>
  <si>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</si>
  <si>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</si>
  <si>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</si>
  <si>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</si>
  <si>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</si>
  <si>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</si>
  <si>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</si>
  <si>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</si>
  <si>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</si>
  <si>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</si>
  <si>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</si>
  <si>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</si>
  <si>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</si>
  <si>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</si>
  <si>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</si>
  <si>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</si>
  <si>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</si>
  <si>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</si>
  <si>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</si>
  <si>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</si>
  <si>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</si>
  <si>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</si>
  <si>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</si>
  <si>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</si>
  <si>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</si>
  <si>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</si>
  <si>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</si>
  <si>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</si>
  <si>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</si>
  <si>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</si>
  <si>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</si>
  <si>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</si>
  <si>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</si>
  <si>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530000210000000023564</t>
  </si>
  <si>
    <t>行政人员支出工资</t>
  </si>
  <si>
    <t>30101</t>
  </si>
  <si>
    <t>基本工资</t>
  </si>
  <si>
    <t>30102</t>
  </si>
  <si>
    <t>津贴补贴</t>
  </si>
  <si>
    <t>30103</t>
  </si>
  <si>
    <t>奖金</t>
  </si>
  <si>
    <t>530000210000000023565</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</si>
  <si>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</si>
  <si>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</si>
  <si>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</si>
  <si>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</si>
  <si>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</si>
  <si>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</si>
  <si>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</si>
  <si>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</si>
  <si>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</si>
  <si>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</si>
  <si>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</si>
  <si>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530000210000000023567</t>
  </si>
  <si>
    <t>30113</t>
  </si>
  <si>
    <t>530000210000000023570</t>
  </si>
  <si>
    <t>公车购置及运维费</t>
  </si>
  <si>
    <t>30231</t>
  </si>
  <si>
    <t>公务用车运行维护费</t>
  </si>
  <si>
    <t>530000210000000023571</t>
  </si>
  <si>
    <t>30217</t>
  </si>
  <si>
    <t>530000210000000023572</t>
  </si>
  <si>
    <t>行政人员公务交通补贴</t>
  </si>
  <si>
    <t>30239</t>
  </si>
  <si>
    <t>其他交通费用</t>
  </si>
  <si>
    <t>530000210000000023573</t>
  </si>
  <si>
    <t>工会经费</t>
  </si>
  <si>
    <t>30228</t>
  </si>
  <si>
    <t>530000210000000023574</t>
  </si>
  <si>
    <t>一般公用经费</t>
  </si>
  <si>
    <t>30299</t>
  </si>
  <si>
    <t>其他商品和服务支出</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</si>
  <si>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</si>
  <si>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</si>
  <si>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</si>
  <si>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</si>
  <si>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</si>
  <si>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</si>
  <si>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</si>
  <si>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</si>
  <si>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</si>
  <si>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</si>
  <si>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</si>
  <si>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</si>
  <si>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</si>
  <si>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</si>
  <si>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</si>
  <si>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</si>
  <si>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</si>
  <si>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</si>
  <si>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530000241100002221294</t>
  </si>
  <si>
    <t>行政人员绩效奖</t>
  </si>
  <si>
    <t>530000210000000026893</t>
  </si>
  <si>
    <t>事业人员支出工资</t>
  </si>
  <si>
    <t>30107</t>
  </si>
  <si>
    <t>绩效工资</t>
  </si>
  <si>
    <t>530000210000000026894</t>
  </si>
  <si>
    <t>530000210000000026896</t>
  </si>
  <si>
    <t>530000210000000026912</t>
  </si>
  <si>
    <t>530000210000000026914</t>
  </si>
  <si>
    <t>530000210000000026915</t>
  </si>
  <si>
    <t>530000210000000026916</t>
  </si>
  <si>
    <t>30202</t>
  </si>
  <si>
    <t>印刷费</t>
  </si>
  <si>
    <t>30204</t>
  </si>
  <si>
    <t>手续费</t>
  </si>
  <si>
    <t>30218</t>
  </si>
  <si>
    <t>专用材料费</t>
  </si>
  <si>
    <t>30226</t>
  </si>
  <si>
    <t>劳务费</t>
  </si>
  <si>
    <t>30227</t>
  </si>
  <si>
    <t>委托业务费</t>
  </si>
  <si>
    <t>30240</t>
  </si>
  <si>
    <t>税金及附加费用</t>
  </si>
  <si>
    <t>31002</t>
  </si>
  <si>
    <t>办公设备购置</t>
  </si>
  <si>
    <t>530000210000000030440</t>
  </si>
  <si>
    <t>530000210000000030441</t>
  </si>
  <si>
    <t>530000210000000030443</t>
  </si>
  <si>
    <t>530000210000000030446</t>
  </si>
  <si>
    <t>530000210000000030447</t>
  </si>
  <si>
    <t>530000210000000030448</t>
  </si>
  <si>
    <t>530000210000000030449</t>
  </si>
  <si>
    <t>预算05-1表</t>
  </si>
  <si>
    <t>2026年部门项目支出预算表</t>
  </si>
  <si>
    <t>项目分类</t>
  </si>
  <si>
    <t>项目单位</t>
  </si>
  <si>
    <t>本年拨款</t>
  </si>
  <si>
    <t>其中：本次下达</t>
  </si>
  <si>
    <t>2025年云南省决策咨询研究课题第一批经费</t>
  </si>
  <si>
    <t>事业发展类</t>
  </si>
  <si>
    <t>530000251100004418363</t>
  </si>
  <si>
    <t>部门预算机动经费</t>
  </si>
  <si>
    <t>其他运转类</t>
  </si>
  <si>
    <t>530000241100002044376</t>
  </si>
  <si>
    <t>重要物资储备补贴专项资金</t>
  </si>
  <si>
    <t>530000251100003234797</t>
  </si>
  <si>
    <t>31204</t>
  </si>
  <si>
    <t>费用补贴</t>
  </si>
  <si>
    <t>31205</t>
  </si>
  <si>
    <t>利息补贴</t>
  </si>
  <si>
    <t>国有资产管护经费</t>
  </si>
  <si>
    <t>530000251100003349065</t>
  </si>
  <si>
    <t>粮食风险基金省级配套专项资金</t>
  </si>
  <si>
    <t>530000231100001107348</t>
  </si>
  <si>
    <t>粮食和物资储备管理专项经费</t>
  </si>
  <si>
    <t>530000210000000024444</t>
  </si>
  <si>
    <t>30214</t>
  </si>
  <si>
    <t>租赁费</t>
  </si>
  <si>
    <t>31022</t>
  </si>
  <si>
    <t>无形资产购置</t>
  </si>
  <si>
    <t>因公出国（境）专项经费</t>
  </si>
  <si>
    <t>因公出国（境）经费</t>
  </si>
  <si>
    <t>530000210000000046844</t>
  </si>
  <si>
    <t>30212</t>
  </si>
  <si>
    <t>因公出国（境）费用</t>
  </si>
  <si>
    <t>政务信息化运维服务项目补助资金</t>
  </si>
  <si>
    <t>专业信息系统运行维护费</t>
  </si>
  <si>
    <t>530000251100003275672</t>
  </si>
  <si>
    <t>2025年省级食品安全监管专项补助资金</t>
  </si>
  <si>
    <t>530000251100004129647</t>
  </si>
  <si>
    <t>粮油产品质量公益性专项监测经费</t>
  </si>
  <si>
    <t>530000251100003234272</t>
  </si>
  <si>
    <t>31003</t>
  </si>
  <si>
    <t>专用设备购置</t>
  </si>
  <si>
    <t>省级食品安全监管补助资金专项经费</t>
  </si>
  <si>
    <t>专项业务类</t>
  </si>
  <si>
    <t>530000261100005168028</t>
  </si>
  <si>
    <t>2025年省级救灾物资采购专项资金</t>
  </si>
  <si>
    <t>530000251100004427524</t>
  </si>
  <si>
    <t>31008</t>
  </si>
  <si>
    <t>物资储备</t>
  </si>
  <si>
    <t>2025年省级救灾物资储备管理及调运经费</t>
  </si>
  <si>
    <t>530000251100004432352</t>
  </si>
  <si>
    <t>防灾减灾专项(省本级)资金</t>
  </si>
  <si>
    <t>530000261100005172731</t>
  </si>
  <si>
    <t>省级重要物资管理专项经费</t>
  </si>
  <si>
    <t>530000251100003212832</t>
  </si>
  <si>
    <t>政务信息化建设项目补助资金</t>
  </si>
  <si>
    <t>530000261100005156112</t>
  </si>
  <si>
    <t>31007</t>
  </si>
  <si>
    <t>信息网络及软件购置更新</t>
  </si>
  <si>
    <t>中央救灾物资调运经费</t>
  </si>
  <si>
    <t>530000251100004440490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</si>
  <si>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</si>
  <si>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</si>
  <si>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</si>
  <si>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</si>
  <si>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</si>
  <si>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</si>
  <si>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</si>
  <si>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</si>
  <si>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</si>
  <si>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</si>
  <si>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</si>
  <si>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</si>
  <si>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开展粮食产业经济发展及物资储备等调研，参加国家粮食和储备局等上级部门组织的学习培训，交流学习国外好的经验做法，为我省粮食流通和物资储备体制改革发展提供借鉴和参考。</t>
  </si>
  <si>
    <t>产出指标</t>
  </si>
  <si>
    <t>数量指标</t>
  </si>
  <si>
    <t>出访团组批次</t>
  </si>
  <si>
    <t>=</t>
  </si>
  <si>
    <t>人/次</t>
  </si>
  <si>
    <t>定量指标</t>
  </si>
  <si>
    <t>反映年度组织出访批次和团组的数量情况。</t>
  </si>
  <si>
    <t>质量指标</t>
  </si>
  <si>
    <t>经费规范核销率</t>
  </si>
  <si>
    <t>100</t>
  </si>
  <si>
    <t>%</t>
  </si>
  <si>
    <t>反映出访出国经费规范核销情况。 经费规范核销率=经费规范核销的团组数/出访总团组数*100%</t>
  </si>
  <si>
    <t>效益指标</t>
  </si>
  <si>
    <t>可持续影响</t>
  </si>
  <si>
    <t>提出建设性意见</t>
  </si>
  <si>
    <t>&gt;=</t>
  </si>
  <si>
    <t>条</t>
  </si>
  <si>
    <t>反映出国成果影响：为我省粮食和物资储备改革发展提供建设性意见不少于2条</t>
  </si>
  <si>
    <t>满意度指标</t>
  </si>
  <si>
    <t>服务对象满意度</t>
  </si>
  <si>
    <t>出访人员满意度</t>
  </si>
  <si>
    <t>90</t>
  </si>
  <si>
    <t>出访人员无对承办方有投诉</t>
  </si>
  <si>
    <t>目标1：提升粮油储备质量管理。加强监督检查，持续开展粮食流通监管“铁拳行动”和政策性粮油库存检查；依托信息化监管平台强化粮库巡查和收购监管；做好耕地保护和粮食安全责任制、省级储备粮管理考核，落实承储企业责任；加强安全储粮和安全生产监督检查，切实维护全省粮储安全稳定大局。
目标2：推进物资储备管理现代化。制定出台相关管理制度，做好前置物资管理；建设全省统一的物资储备管理调运信息化平台，推动各级各部门应急保障数据精准化、实时化。
目标4：抓应急保障体系建设。健全完善粮食、物资应急响应方（预）案体系；足额落实储备任务，开展应急救灾演练，提高应急救灾能力。
目标5：谋划粮储产业发展。高质量实施《云南省“十五五”粮食和物资储备发展规划》。聚焦我省物流、产业发展重点，谋划产业项目。积极组织省内企业积极参加2026年度中国粮食交易大会，集中力量打造“云岭粮油”公共品牌。
目标6：开展粮食安全等宣传活动。组织开展世界粮食日和粮食安全宣传周活动，倡导节粮减损理念；结合科技活动周展示粮食仓储、物流、加工等领域的新技术，推动科技成果转化，提升储备管理的现代化、精细化水平。
目标7：落实粮食市场监测预警和信息发布机制。落实粮油价格监测点，收集、汇总、分析粮油价格监测点信息，每周发布1次，全年发布数量不低于50次。</t>
  </si>
  <si>
    <t>购置设备计划完成率</t>
  </si>
  <si>
    <t>反映项目资金购置计划执行情况。
购置计划完成率=（实际购置交付装备数量/计划购置交付装备数量）*100%。</t>
  </si>
  <si>
    <t>宣传活动举办次数</t>
  </si>
  <si>
    <t>1.0</t>
  </si>
  <si>
    <t>次</t>
  </si>
  <si>
    <t>反映举办世界粮食日、爱粮节粮宣传周、科技周宣传活动次数的情况。</t>
  </si>
  <si>
    <t>应急演练次数</t>
  </si>
  <si>
    <t>反映开展应急演练完成情况。</t>
  </si>
  <si>
    <t>专项工作检查次数</t>
  </si>
  <si>
    <t>12</t>
  </si>
  <si>
    <t>反映对粮食安全生产及储粮安全专项检查、项目督查、粮油督查、物资储备检查情况。</t>
  </si>
  <si>
    <t>培训出勤率</t>
  </si>
  <si>
    <t>95</t>
  </si>
  <si>
    <t>反映预算部门（单位）组织开展各类培训中参训人员的出勤情况。
培训出勤率=（实际出勤学员数量/参加培训学员数量）*100%。</t>
  </si>
  <si>
    <t>形成全省供需平衡调查报告</t>
  </si>
  <si>
    <t>份</t>
  </si>
  <si>
    <t>反映析我省粮食供需情况。</t>
  </si>
  <si>
    <t>时效指标</t>
  </si>
  <si>
    <t>粮安考核完成时限</t>
  </si>
  <si>
    <t>反映州市地方党委、政府落实粮食安全责任制考核完成时限。</t>
  </si>
  <si>
    <t>社会效益</t>
  </si>
  <si>
    <t>参加全国粮交会企业数量</t>
  </si>
  <si>
    <t>60</t>
  </si>
  <si>
    <t>家</t>
  </si>
  <si>
    <t>反映参加全国粮交会展览、展会的单位、组织等主体数量情况。</t>
  </si>
  <si>
    <t>开展宣传活动影响范围</t>
  </si>
  <si>
    <t>800000</t>
  </si>
  <si>
    <t>人次</t>
  </si>
  <si>
    <t>反映全省粮食安全、世界粮食日、科技活动周宣传活动影响人数</t>
  </si>
  <si>
    <t>保障对尚未移交的铺面和公有住房的修缮及水电、物业管理工作，及时发现并解决潜在的各项问题，保障国有资产处于良好状态，实现租金按时、足额收缴，进一步加强国有资产管理，提高资产使用效率与安全性，最终达到资产的保值增值目标。</t>
  </si>
  <si>
    <t>消防巡查次数</t>
  </si>
  <si>
    <t>8</t>
  </si>
  <si>
    <t>反映每年消防巡查次数的情况。</t>
  </si>
  <si>
    <t>修缮验收合格率</t>
  </si>
  <si>
    <t>反映修缮达标的情况。修缮验收合格率=修缮验收合格数量/修缮提交验收数量*100%</t>
  </si>
  <si>
    <t>安全事故发生次数</t>
  </si>
  <si>
    <t>0</t>
  </si>
  <si>
    <t>反映安全事故发生的次数情况。</t>
  </si>
  <si>
    <t>一是实现全省政策性粮食信息化监管技术全覆盖、全应用，运行安全、平稳、有序。
二是军民融合军粮供应信息化系统运行平稳有序。</t>
  </si>
  <si>
    <t>完成系统运行测评、评估任务率</t>
  </si>
  <si>
    <t>反映完成粮食购销领域监管信息化系统和军粮供应平台等保测评、密评任务情况，完成系统运行测评、评估任务率=实际完成任务数/计划完成任务数*100%。</t>
  </si>
  <si>
    <t xml:space="preserve">一是实现全省政策性粮食信息化监管技术全覆盖、全应用，运行安全、平稳、有序。
二是军民融合军粮供应信息化系统运行平稳有序。
</t>
  </si>
  <si>
    <t>系统正常使用年限</t>
  </si>
  <si>
    <t>1.00</t>
  </si>
  <si>
    <t>年</t>
  </si>
  <si>
    <t>反映系统正常使用期限。</t>
  </si>
  <si>
    <t xml:space="preserve"> 系统维护出现重大安全事故</t>
  </si>
  <si>
    <t>次/年</t>
  </si>
  <si>
    <t>反映粮食购销领域监管信息化系统全省政策性粮食监管全覆盖，运行平稳情况。军民融合军粮供应信息化系统运行平稳年情况。</t>
  </si>
  <si>
    <t>使用人员满意度度</t>
  </si>
  <si>
    <t>反映使用对象对信息系统使用的满意度。
使用人员满意度=（对信息系统满意的使用人员/问卷调查人数）*100%</t>
  </si>
  <si>
    <t>1.立足新发展阶段，统筹发展和安全，全面落实完成我省重要物资储备任务。
2.任何时点，省级政府储备重要物资单品在库率不得低于储备重要物资单品储备总规模的70％。
3.建立省级重要物资储备保障体系，加强储备管理，确保省级政府重要物资储备发挥“国防建设、应对突发事件、参与宏观调控、保障能源安全”作用。
4.逐步规范省级政府重要物资等政府储备战略物资管理，顺利完成年度省级政府储备重要物资储备、轮换等管理任务。</t>
  </si>
  <si>
    <t>重要物资储备任务完成度</t>
  </si>
  <si>
    <t>考核按照指标下达计划顺利完成省级政府储备重要物资储备情况。</t>
  </si>
  <si>
    <t>成品油储备补贴专项资金</t>
  </si>
  <si>
    <t>1.立足新发展阶段，统筹发展和安全，全面落实完成我省成品油储备任务。
2.任何时点，省级政府储备成品油单品在库率不得低于储备成品油单品储备总规模的70％。
3.建立省级成品油储备保障体系，加强储备管理，确保省级政府储备成品油发挥“国防建设、应对突发事件、参与宏观调控、保障能源安全”作用。
4.逐步规范省级政府成品油等政府储备战略物资管理，顺利完成年度省级政府储备成品油储备、轮换等管理任务。</t>
  </si>
  <si>
    <t>重要物资轮换计划完成率</t>
  </si>
  <si>
    <t>反映省级重要物资储备轮换情况</t>
  </si>
  <si>
    <t>省级政府重要物资储备单品在库率</t>
  </si>
  <si>
    <t>70</t>
  </si>
  <si>
    <t>反映省级政府储备重要物资单品在库情况。省级政府储备重要物资单品在库率=省级政府储备重要物资单品实际库存数/省级政府储备重要物资单品承储规模。</t>
  </si>
  <si>
    <t>全年重大安全事故发生次数</t>
  </si>
  <si>
    <t>考核重要物资储备及库区安全安全情况。</t>
  </si>
  <si>
    <t>统筹用于年度执行中新增执行事项，保障云南粮食和物资储备安全。加强粮食流通宏观调控，落实州（市）党委政府落实耕地保护和粮食安全责任制考核，开展全省粮食库存检查和省级储备粮考核工作，压实粮食安全责任。强化储备粮油管理和应急储备物资管理。加强世界粮食日和全国爱粮节粮、粮食安全宣传周等宣传活动。</t>
  </si>
  <si>
    <t>开展检查（核查）次数</t>
  </si>
  <si>
    <t>反映对储粮安全、物资储备等检查的次数情况。</t>
  </si>
  <si>
    <t>发布关于世界粮食日和全国爱粮节粮、粮食安全宣传周相关新闻稿数</t>
  </si>
  <si>
    <t>20</t>
  </si>
  <si>
    <t>反映世界粮食日和全国爱粮节粮、粮食安全宣传周相关新闻宣传情况。</t>
  </si>
  <si>
    <t>培训是否纳入年度计划</t>
  </si>
  <si>
    <t>是</t>
  </si>
  <si>
    <t>定性指标</t>
  </si>
  <si>
    <t>反映培训是否纳入部门的年度计划。</t>
  </si>
  <si>
    <t>粮食日、科技活动周宣传影响人次</t>
  </si>
  <si>
    <t>8000</t>
  </si>
  <si>
    <t>反映世界粮食日、科技活动周宣传情况</t>
  </si>
  <si>
    <t>确保完成省级储备粮计划规模数和轮换计划数；完成省级食用植物油储备计划数；稳定粮食市场、增强应对粮食供求波动能力。</t>
  </si>
  <si>
    <t>资金到位率</t>
  </si>
  <si>
    <t>反映了粮食风险基金资金到位情况。资金到位率=资金实际到位数/应配套数*100%.</t>
  </si>
  <si>
    <t>粮食储备到位率</t>
  </si>
  <si>
    <t>反映了下达的储备粮规模计划落实完成情况。粮食储备到位率=月末实物库存数/粮食储备到位应到位*100%.（75%、70%）</t>
  </si>
  <si>
    <t>粮食常规储备轮换完成率</t>
  </si>
  <si>
    <t>反映了下达的储备粮轮换计划完成情况。粮食常规储备轮换完成率=粮食实际轮换数/粮食计划轮换数*100%.</t>
  </si>
  <si>
    <t>库存数量真实率</t>
  </si>
  <si>
    <t>反映了储备粮储备情况。库存数量真实率=实物库存数量/粮食报表上报库存数量*100%.</t>
  </si>
  <si>
    <t>省级食用植物油储备计划完成率</t>
  </si>
  <si>
    <t>反映省级食用植物油储备情况，省级食用植物油储备计划完成率=省级食用植物油实际库存数/省级食用植物油计划数*100%。</t>
  </si>
  <si>
    <t>基金使用规范率</t>
  </si>
  <si>
    <t>反映了粮食风险基金使用情况。基金使用规范率=资金规范实际使用数/资金实际使用数*100%.</t>
  </si>
  <si>
    <t>专户管理率</t>
  </si>
  <si>
    <t>反映了粮食风险基金管理情况。专户管理率=专户数/开户数*100%.</t>
  </si>
  <si>
    <t>库存粮食明显变质比例</t>
  </si>
  <si>
    <t>反映了储备粮储备情况。库存粮食明显变质比例=实物库存重度不宜存数量/实物库数量*100%.</t>
  </si>
  <si>
    <t>资金及时下达率</t>
  </si>
  <si>
    <t>反映了粮食风险基金下达情况。资金及时下达率=资金下达天数/资金下达要求天数*100%.</t>
  </si>
  <si>
    <t>经济效益</t>
  </si>
  <si>
    <t>利息费用保障率</t>
  </si>
  <si>
    <t>反映了粮食风险基金使用情况。利息费用保障率=实际拨付利息费用数/应拨付利息费用数*100%.</t>
  </si>
  <si>
    <t>粮油储备安全事故发生数</t>
  </si>
  <si>
    <t>反映粮油储备安全生产情况。</t>
  </si>
  <si>
    <t>市场波动引起的粮食安全事件数</t>
  </si>
  <si>
    <t>起</t>
  </si>
  <si>
    <t>反映粮食风险基金支持粮食储备、维护粮食流通秩序、稳定粮食市场等的调控的情况。</t>
  </si>
  <si>
    <t>2026年主要目标是：1.承担国家、地方标准及技术规范的基础性研究和制修订工作2项；2.能力验证项目15份以上；3.承接国家粮食质量安全专项监测任务，抽检样品量40份以上；4.承担社会公益性粮油产品监测、库存粮油监测、粮食储存期间质量变化监测、霉菌及病虫害监测等400份以上；5.发表粮油监测技术论文3篇；6.实用新型专利2项；7.做好粮油食品安全标准解释和指导，宣传贯彻好“实验室开放日”、“全国粮食交易大会”、“世界粮食日”、“粮食质量安全宣传日”等相关活动；8.开展粮食溯源监测系统研究；9.严把粮油监测质量关，检验报告满意度达98%以上；10.保障标委会及秘书处相关工作，确保云南省粮油领域地方标准的起草、技术审查、宣贯和实施反馈等标准化工作的开展，以及标委会的日常运行；11.粮食储藏期间的质量监测、储藏技术集成示范运用、跟踪验证及效果评价。</t>
  </si>
  <si>
    <t>论文发表篇数</t>
  </si>
  <si>
    <t>篇</t>
  </si>
  <si>
    <t>发表与粮油检测技术及科技研究相关的论文篇数。</t>
  </si>
  <si>
    <t>公益性粮食质量抽检样品量</t>
  </si>
  <si>
    <t>400</t>
  </si>
  <si>
    <t>个</t>
  </si>
  <si>
    <t>根据主管部门下达的粮食检测任务及受检单位委托的检测任务，开展专项检测，及时完成各项检测任务并出具检验报告。</t>
  </si>
  <si>
    <t>内部粮油科技课题</t>
  </si>
  <si>
    <t>依据项目立项通知书进行统计。</t>
  </si>
  <si>
    <t>标准制修立项</t>
  </si>
  <si>
    <t>项</t>
  </si>
  <si>
    <t>依据标准立项通知书进行统计。</t>
  </si>
  <si>
    <t>检验报告合格率</t>
  </si>
  <si>
    <t>98</t>
  </si>
  <si>
    <t>提交检测报告时限，在接到样品15个工作日内出具检验报告；规定任务按通知方案要求上报检测数据及总结报告。</t>
  </si>
  <si>
    <t>服务响应及时率</t>
  </si>
  <si>
    <t>提交检测报告时限，在接到样品15个工作日内出具检验报告。</t>
  </si>
  <si>
    <t>粮食检验检测机构检验项目覆盖率</t>
  </si>
  <si>
    <t>根粮食检验检测机构检验项目和指标对粮食检验监测主要参数指标的覆盖率。</t>
  </si>
  <si>
    <t>政策性监测样品完成率</t>
  </si>
  <si>
    <t>根据年度下达的各项目绩效目标指标完成情况，测算实际完他成任务目标的完成率</t>
  </si>
  <si>
    <t>检验报告满意度</t>
  </si>
  <si>
    <t>依据单位履职目标对检验报告内容、使用情况及满意度等进行问卷调查。</t>
  </si>
  <si>
    <t>成本指标</t>
  </si>
  <si>
    <t>经济成本指标</t>
  </si>
  <si>
    <t>采购资金节约率</t>
  </si>
  <si>
    <t>&lt;=</t>
  </si>
  <si>
    <t>10</t>
  </si>
  <si>
    <t>实际采购资金额和计划采购资金额的差与计划采购资金额的比率。</t>
  </si>
  <si>
    <t>根据省粮科院工作职责，为粮食行政管理部门保障云南粮食质量安全，提供决策依据和重要技术支撑；为粮食储备和加工企业提供检测技术服务与咨询，出具检测报告，严把粮油产品质量关，确保云南储备粮质量安全，防止不合格的粮油产品流入市场，让群众吃上放心粮油产品。1.承担放心粮油、省级储备粮抽检、收获粮食质量安全风险监测、省级储备粮出入库监测等1600份以上；2.开展粮油质量安全相关科学研究；3严把粮油监测质量安全关，服务满意度达98%以上；4.仪器设备配置符合且满足监测任务的实际需要，设备参数和预算相适应。</t>
  </si>
  <si>
    <t>收获粮食质量安全监测样品批次</t>
  </si>
  <si>
    <t>145</t>
  </si>
  <si>
    <t>批次</t>
  </si>
  <si>
    <t>预算年度内对收获环节粮食抽检，反映粮食收获环节真菌毒素、农药残留、重金属污染情况</t>
  </si>
  <si>
    <t>省级储备粮质量抽检</t>
  </si>
  <si>
    <t>125</t>
  </si>
  <si>
    <t>①125批次以上的满分；②80至125批次÷125×指标值；③80批次以下即得零分。 反映年度内收获环节粮食质量和品质情况</t>
  </si>
  <si>
    <t>省级储备粮出入库监测批次</t>
  </si>
  <si>
    <t>200</t>
  </si>
  <si>
    <t>根据主管部门下达的粮食检测任务及受检单位委托的检测任务，开展专项检测，及时完成各项检测任务并撰写分析报告或出具检验报告。</t>
  </si>
  <si>
    <t>放心粮油</t>
  </si>
  <si>
    <t>110</t>
  </si>
  <si>
    <t>根据主管部门下达的粮食检测任务，开展专项检测，及时完成各项检测任务并撰写分析报告。</t>
  </si>
  <si>
    <t>省级储备粮食风险普查</t>
  </si>
  <si>
    <t>900</t>
  </si>
  <si>
    <t>预算年度内对各级储备的稻谷进行普查，反映储备粮储存期间的品质和真菌毒素风险情况。</t>
  </si>
  <si>
    <t>购置数量</t>
  </si>
  <si>
    <t>台/套</t>
  </si>
  <si>
    <t>预算年度内对新增购置的数量进行考核</t>
  </si>
  <si>
    <t>购置质量合格率</t>
  </si>
  <si>
    <t>购置质量合格的数量占购置总数量的比率</t>
  </si>
  <si>
    <t>监测任务完成时间</t>
  </si>
  <si>
    <t>2026年12月底前</t>
  </si>
  <si>
    <t>根据项目规划及省委省政府下达的各项任务进行考核，包括是否按照规定时间内完成工作，是否达到预期布置的效果，上报的内容是否真实、准确、完整</t>
  </si>
  <si>
    <t>50</t>
  </si>
  <si>
    <t>重大粮食安全事件发生情况</t>
  </si>
  <si>
    <t>件</t>
  </si>
  <si>
    <t>反映粮食监测是否取得成效</t>
  </si>
  <si>
    <t>监测工作满意度</t>
  </si>
  <si>
    <t>用于反映社会收益对象满意度</t>
  </si>
  <si>
    <t>实际采购资金额和计划采购资金额的差与计划采购资金额的比率</t>
  </si>
  <si>
    <t>业务保障能力提升情况</t>
  </si>
  <si>
    <t>30</t>
  </si>
  <si>
    <t xml:space="preserve">通过省级重要物资管理专项经费的支持，推动省级重要物资的储备落实落细，逐步完善日常监督管理工作，满足“储得好、调得动、用得上、保急需”的目标，确保省级储备物资储备安全、数量准确、质量可靠，做好应对各类突发事件的准备，确保关键时刻调得动、用得上、有保障，为我省增强防范抵御重大风险能力、调节全省重要物资市场供需提供坚实的物资保障基础，切实维护人民群众生命财产安全。
</t>
  </si>
  <si>
    <t>在库重要物资储备日常监督巡查率</t>
  </si>
  <si>
    <t>指标通过开展省级政府重要物资储备日常监督巡查来推进省级政府重要物资储备任务完成，并确保任何时点，省级政府重要物资储备单品在库率不得低于重要物资储备单品储备总规模的70%。</t>
  </si>
  <si>
    <t>重要物资储备管理规范达标情况</t>
  </si>
  <si>
    <t>优</t>
  </si>
  <si>
    <t>通过核查省级政府重要物资储备管理相关制度的建设完善、质量检测、日常监督检查、安全演练等工作，来考核省级政府重要物资储备管理是否规范达标，以确保省级政府储备重要物资储备数量准确、质量可靠、储备安全。</t>
  </si>
  <si>
    <t>重要物资储备轮换计划完成情况</t>
  </si>
  <si>
    <t>考核通过监督核查来考核承储企业及时开展轮换任务，确保省级政府重要物资储备质量合格情况。</t>
  </si>
  <si>
    <t>全年无重大安全事故发生率</t>
  </si>
  <si>
    <t>该指标主要是考核储备安全情况，根据安全生产和危化品管理相关规定，确保全年储备及库区安全，无重大安全事故发生。</t>
  </si>
  <si>
    <t>重要物资储备库点管理的满意度</t>
  </si>
  <si>
    <t>该指标主要考核监管部门、主管部门等相关管理职能部门对重要物资储备储备库点日常管理的满意度。</t>
  </si>
  <si>
    <t>预算资金节约额</t>
  </si>
  <si>
    <t>500</t>
  </si>
  <si>
    <t>元</t>
  </si>
  <si>
    <t>完成设备设备购置计划的实际采购金额与预算资金的节约金额。用以考核成本节约程度</t>
  </si>
  <si>
    <t>一是响应国家及省委省政府对国产化替代的要求，本次完成“云南省重大灾害应急保障调度指挥系统”的国产化适配及改造，完成改造后，申请云南省级政务云部署。二是随着云南省防灾减灾形式的日益严峻，对我省救灾物资快速调运工作提出新的需求，本次完成重点关注县市数据专题、重点关注地区调运分析专题、边境地区数据专题和加油站和水库、直升机备降点数据展示及分析专题等专题分析内容，切实提升我省自然灾害抢险救灾应急保障能力。。</t>
  </si>
  <si>
    <t>系统密码安全性评估</t>
  </si>
  <si>
    <t>分</t>
  </si>
  <si>
    <t>第三方测评机构对提交的系统密码应用报告进行测评，并出具系统密码应用安全性评估报告</t>
  </si>
  <si>
    <t>救灾物资应急调运研判时间</t>
  </si>
  <si>
    <t>小时</t>
  </si>
  <si>
    <t>投入使用后减小研判时间</t>
  </si>
  <si>
    <t>使用人员对项目功能满意度</t>
  </si>
  <si>
    <t>一是根据2026年下达的物资采购计划，按照救灾物资相关技术标准要求，严格执行政府采购程序，保质保量完成采购任务，保障受灾群众紧急转移安置的基本生活需要。
二是加强救灾物资流程化和标准化管理，切实提升救灾物资储备效能，逐步建成完善的物资储备体系，形成高效的应急保障机制，确保自然灾害和突发事件等关键时刻，储备物资拿得出、调得快、用得上。</t>
  </si>
  <si>
    <t>物资采购数量达标</t>
  </si>
  <si>
    <t>按年度采购计划明确的采购物资品种、数量开展采购工作，按合同约定验收物资数量。</t>
  </si>
  <si>
    <t>安宁库物资数量准确</t>
  </si>
  <si>
    <t>通过物资盘点，确保在库物资数量准确，账物相符。</t>
  </si>
  <si>
    <t>物资质量合格率</t>
  </si>
  <si>
    <t>由具备物资质量检验资质的单位对采购物资进行质量检验并出具相关检验报告。</t>
  </si>
  <si>
    <t>物资储备损耗及调运误差</t>
  </si>
  <si>
    <t>一是通过物资维护保养，确保在库物资质量安全，物资存储规范。二是确保准确无误完成调运任务，调运物资的品类、规格、生产日期和数量须与省粮食和储备局下达的调运通知一致。</t>
  </si>
  <si>
    <t>物资交货时间</t>
  </si>
  <si>
    <t>反映根据采购物资交货时间是否符合合同明确的交货日期，在合同期内完成交货。</t>
  </si>
  <si>
    <t>完成物资调运</t>
  </si>
  <si>
    <t>反明接收到调运指令后，物资调运时间，安全、高效、有序完成物资调运工作</t>
  </si>
  <si>
    <t>应急物资保障能力</t>
  </si>
  <si>
    <t>明显提升</t>
  </si>
  <si>
    <t>应急救灾物资储备满足启动Ⅱ级应急所需的物资保障需求，并留有安全边际。</t>
  </si>
  <si>
    <t>综合满意度</t>
  </si>
  <si>
    <t>反映调查物资采购工作、物资储备管理及调运工作综合满意度</t>
  </si>
  <si>
    <t>物资采购成本控制率</t>
  </si>
  <si>
    <t>反映物资采购成本节约情况。</t>
  </si>
  <si>
    <t>预算06表</t>
  </si>
  <si>
    <t>2026年政府性基金预算支出预算表</t>
  </si>
  <si>
    <t>政府性基金预算支出</t>
  </si>
  <si>
    <t>备注：云南省粮食和物资储备局无政府性基金预算支出，故此表为空。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</si>
  <si>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</si>
  <si>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</si>
  <si>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</si>
  <si>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</si>
  <si>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</si>
  <si>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</si>
  <si>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</si>
  <si>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</si>
  <si>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</si>
  <si>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</si>
  <si>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</si>
  <si>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</si>
  <si>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公车加油服务</t>
  </si>
  <si>
    <t>C23120302 车辆加油、添加燃料服务</t>
  </si>
  <si>
    <t>机动车保险</t>
  </si>
  <si>
    <t>C1804010201 机动车保险服务</t>
  </si>
  <si>
    <t>车辆维修和保养服务</t>
  </si>
  <si>
    <t>C23120399 其他车辆维修和保养服务</t>
  </si>
  <si>
    <t>复印纸</t>
  </si>
  <si>
    <t>A05040101 复印纸</t>
  </si>
  <si>
    <t>箱</t>
  </si>
  <si>
    <t>2026年办公楼物业</t>
  </si>
  <si>
    <t>C21040000 物业管理服务</t>
  </si>
  <si>
    <t>会议高清 LED 显示屏</t>
  </si>
  <si>
    <t>A02021103 LED显示屏</t>
  </si>
  <si>
    <t>台</t>
  </si>
  <si>
    <t>会议服务器</t>
  </si>
  <si>
    <t>A02010100 计算机</t>
  </si>
  <si>
    <t>液晶显示器</t>
  </si>
  <si>
    <t>A02021104 液晶显示器</t>
  </si>
  <si>
    <t>印刷服务</t>
  </si>
  <si>
    <t>C23090000 印刷和出版服务</t>
  </si>
  <si>
    <t>批</t>
  </si>
  <si>
    <t>云南省军粮信息化管理平台商用密码应用安全性评估服务项目</t>
  </si>
  <si>
    <t>C16060000 测试评估认证服务</t>
  </si>
  <si>
    <t>云南省军粮供应信息化管理平台网络安全等级保护测评服务项目</t>
  </si>
  <si>
    <t>云南省粮食购销领域监管信息化商用密码应用安全性评估</t>
  </si>
  <si>
    <t>云南省粮食购销领域监管信息化系统网络安全等级保护测评服务项目</t>
  </si>
  <si>
    <t>云网络云安全服务</t>
  </si>
  <si>
    <t>C16020000 信息系统集成实施服务</t>
  </si>
  <si>
    <t>云南省粮食购销领域监管信息化系统应急指挥项目运维服务</t>
  </si>
  <si>
    <t>C16070000 运行维护服务</t>
  </si>
  <si>
    <t>云服务器租赁</t>
  </si>
  <si>
    <t>C16080000 运营服务</t>
  </si>
  <si>
    <t>公务用车加油</t>
  </si>
  <si>
    <t>公务用车维修和保养</t>
  </si>
  <si>
    <t>C23120301 车辆维修和保养服务</t>
  </si>
  <si>
    <t>公务用车保险</t>
  </si>
  <si>
    <t>辆</t>
  </si>
  <si>
    <t>台式电脑</t>
  </si>
  <si>
    <t>A02010105 台式计算机</t>
  </si>
  <si>
    <t>空调机</t>
  </si>
  <si>
    <t>A02061804 空调机</t>
  </si>
  <si>
    <t>科研楼物业管理服务</t>
  </si>
  <si>
    <t>C21040001 物业管理服务</t>
  </si>
  <si>
    <t>专用材料采购</t>
  </si>
  <si>
    <t>A07080114 化学试剂和助剂</t>
  </si>
  <si>
    <t>车辆维修保养</t>
  </si>
  <si>
    <t>机动车保险服务</t>
  </si>
  <si>
    <t>C23090100 印刷服务</t>
  </si>
  <si>
    <t>A4打印机（黑白）</t>
  </si>
  <si>
    <t>A02021003 A4黑白打印机</t>
  </si>
  <si>
    <t>办公椅</t>
  </si>
  <si>
    <t>A05010301 办公椅</t>
  </si>
  <si>
    <t>办公桌</t>
  </si>
  <si>
    <t>A05010201 办公桌</t>
  </si>
  <si>
    <t>便携式计算机</t>
  </si>
  <si>
    <t>A02010108 便携式计算机</t>
  </si>
  <si>
    <t>计算机软件</t>
  </si>
  <si>
    <t>A08060301 基础软件</t>
  </si>
  <si>
    <t>套</t>
  </si>
  <si>
    <t>三人位沙发</t>
  </si>
  <si>
    <t>A05010401 三人沙发</t>
  </si>
  <si>
    <t>台式计算机</t>
  </si>
  <si>
    <t>文件柜</t>
  </si>
  <si>
    <t>A05010502 文件柜</t>
  </si>
  <si>
    <t>毛巾被</t>
  </si>
  <si>
    <t>A05030407 毛巾被</t>
  </si>
  <si>
    <t>床垫</t>
  </si>
  <si>
    <t>A05030499 其他床上装具</t>
  </si>
  <si>
    <t>床上用品</t>
  </si>
  <si>
    <t>棉被</t>
  </si>
  <si>
    <t>家庭应急包</t>
  </si>
  <si>
    <t>A05039900 其他装具</t>
  </si>
  <si>
    <t>12㎡铝杆单帐篷</t>
  </si>
  <si>
    <t>A05030601 天篷、遮阳篷、帐篷</t>
  </si>
  <si>
    <t>顶</t>
  </si>
  <si>
    <t>预算08表</t>
  </si>
  <si>
    <t>2026年部门政府购买服务预算表</t>
  </si>
  <si>
    <t>政府购买服务项目</t>
  </si>
  <si>
    <t>政府购买服务目录</t>
  </si>
  <si>
    <t>公车维修和保养服务</t>
  </si>
  <si>
    <t>B1101 维修保养服务</t>
  </si>
  <si>
    <t>2026年办公楼物业服务</t>
  </si>
  <si>
    <t>B1102 物业管理服务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</si>
  <si>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</si>
  <si>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</si>
  <si>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</si>
  <si>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</si>
  <si>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</si>
  <si>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</si>
  <si>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</si>
  <si>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</si>
  <si>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</si>
  <si>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</si>
  <si>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</si>
  <si>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</si>
  <si>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</si>
  <si>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</si>
  <si>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</si>
  <si>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</si>
  <si>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</si>
  <si>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</si>
  <si>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</si>
  <si>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</si>
  <si>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</si>
  <si>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</si>
  <si>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</si>
  <si>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</si>
  <si>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</si>
  <si>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</si>
  <si>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粮食风险基金省对下补助资金</t>
  </si>
  <si>
    <t>军粮供应费用补助资金</t>
  </si>
  <si>
    <t>防灾减灾专项(省对下)资金</t>
  </si>
  <si>
    <t>预算09-2表</t>
  </si>
  <si>
    <t>2026年省对下转移支付绩效目标表</t>
  </si>
  <si>
    <t>根据部队需求等情况，在计划内完成军粮供应相关工作，确保全年军粮供应及时足额、质量优良。</t>
  </si>
  <si>
    <t>报送供应数量等汇总信息</t>
  </si>
  <si>
    <t>涉密</t>
  </si>
  <si>
    <t>供应粮食质量合格率</t>
  </si>
  <si>
    <t>保障军粮供应</t>
  </si>
  <si>
    <t>能</t>
  </si>
  <si>
    <t>发挥粮食风险基金在支持粮食储备、落实增储任务、维护粮食流通秩序等方面的积极作用，促进增强应对粮食供求波动的能力。</t>
  </si>
  <si>
    <t>政策性挂账利息补贴保障率</t>
  </si>
  <si>
    <t>反映粮食风险基金保障政策性挂账利息补贴的情况。政策性挂账利息补贴保障率=实际拨付政策性挂账利息补贴数/应拨付政策性挂账利息补贴数*100%.</t>
  </si>
  <si>
    <t>粮食财务挂账较上年只减不增</t>
  </si>
  <si>
    <t>反映粮食风险基金保障政策性挂账利息补贴的情况。粮食政策性财务挂账当年消化额度占上年挂账余额比重=当年消化额度/上年挂账余额*100%.</t>
  </si>
  <si>
    <t>因市场波动引起的粮食安全事件数</t>
  </si>
  <si>
    <t>反映因粮食市场波动引起的粮食安全事件数，粮食风险基金支持粮食储备、维护粮食流通秩序、稳定粮食市场等的调控的情况。</t>
  </si>
  <si>
    <t xml:space="preserve">一是立足强储备，保障省级代储物资数量质量真实；聚焦保安全，确保省级代储物储存安全；着眼严管理，提升省级代储物管理水平。
二是滇西库完成库区消防设施设备提升改造工作，确保仓储物资消防安全。具体包括火灾自动报警系统和消防监控系统更换；应急照明设备供电提升；发电机房切换装置提升改造，增加气体灭火装置；消防水箱和稳压系统改造；消火栓和水泵房提升改造，以及相关设施设备维修更换。						
</t>
  </si>
  <si>
    <t>在库物资数量准确</t>
  </si>
  <si>
    <t>确保在库物资数量准确，账物相符。</t>
  </si>
  <si>
    <t>物资储备损耗量</t>
  </si>
  <si>
    <t>反映安排的项目是否符合相关制度管理规定。</t>
  </si>
  <si>
    <t>物资调运误差</t>
  </si>
  <si>
    <t>确保准确无误完成调运任务，调运物资的品类、规格、生产日期和数量须与省物资储备中心下达的调运通知一致</t>
  </si>
  <si>
    <t>滇西库消防改造验收率</t>
  </si>
  <si>
    <t>验收通过率=（通过验收的消防设施设备数量/提升改造消防设施设备总数量）*100%。</t>
  </si>
  <si>
    <t>及时完成物资调运</t>
  </si>
  <si>
    <t>资金下达时限</t>
  </si>
  <si>
    <t>日</t>
  </si>
  <si>
    <t>确保各级财政及时下达经费</t>
  </si>
  <si>
    <t>多灾易灾区域安置受灾群众能力</t>
  </si>
  <si>
    <t>保障受灾群众安置需求</t>
  </si>
  <si>
    <t>逐步完善全省救灾物资储备体系，有力提高灾害救助保障能力。</t>
  </si>
  <si>
    <t>滇西库消防设施使用年限</t>
  </si>
  <si>
    <t>滇西库消防提升改造后系统正常使用期限。</t>
  </si>
  <si>
    <t>物资接收单位满意度</t>
  </si>
  <si>
    <t>严格按照省应急管理厅、省粮食和储备局物资调运指令，高效、有序完成调运任务，符合应急管理部门的调运要求。</t>
  </si>
  <si>
    <t>预算10表</t>
  </si>
  <si>
    <t>2026年新增资产配置表</t>
  </si>
  <si>
    <t>资产类别</t>
  </si>
  <si>
    <t>资产分类代码.名称</t>
  </si>
  <si>
    <t>资产名称</t>
  </si>
  <si>
    <t>计量单位</t>
  </si>
  <si>
    <t>财政部门批复数（元）</t>
  </si>
  <si>
    <t>单价</t>
  </si>
  <si>
    <t>金额</t>
  </si>
  <si>
    <t>7</t>
  </si>
  <si>
    <t>设备</t>
  </si>
  <si>
    <t>A02010104 服务器</t>
  </si>
  <si>
    <t>A02010201 路由器</t>
  </si>
  <si>
    <t>H3C企业级路由器</t>
  </si>
  <si>
    <t>A02010202 交换设备</t>
  </si>
  <si>
    <t>交换机</t>
  </si>
  <si>
    <t>A02020700 电子白板</t>
  </si>
  <si>
    <t>电子白板</t>
  </si>
  <si>
    <t>显示屏</t>
  </si>
  <si>
    <t>A02021199 其他输入输出设备</t>
  </si>
  <si>
    <t>分屏器</t>
  </si>
  <si>
    <t>无线投屏设备</t>
  </si>
  <si>
    <t>A02091206 话筒设备</t>
  </si>
  <si>
    <t>麦克风</t>
  </si>
  <si>
    <t>A02091211 音箱</t>
  </si>
  <si>
    <t>整体音响系统</t>
  </si>
  <si>
    <t>无形资产</t>
  </si>
  <si>
    <t>A08060303 应用软件</t>
  </si>
  <si>
    <t>无纸化会议支持软件</t>
  </si>
  <si>
    <t>台式机</t>
  </si>
  <si>
    <t>空调</t>
  </si>
  <si>
    <t>A02241100 食品检测、监测设备</t>
  </si>
  <si>
    <t>检测科研仪器设备</t>
  </si>
  <si>
    <t>实验用冰箱</t>
  </si>
  <si>
    <t>家具和用品</t>
  </si>
  <si>
    <t>张</t>
  </si>
  <si>
    <t>把</t>
  </si>
  <si>
    <t>注：涉及土地使用权、房屋、公务用车购置，按照现行相关管理制度规定报批，以职能部门审批意见为准。</t>
  </si>
  <si>
    <t>预算11表</t>
  </si>
  <si>
    <t>2026年中央转移支付补助项目支出预算表</t>
  </si>
  <si>
    <t>上级补助</t>
  </si>
  <si>
    <t>备注：云南省粮食和物资储备局无中央转移支付补助项目，故此表为空。</t>
  </si>
  <si>
    <t>预算12表</t>
  </si>
  <si>
    <t>2026年部门项目支出中期规划预算表</t>
  </si>
  <si>
    <t>项目级次</t>
  </si>
  <si>
    <t>2026年</t>
  </si>
  <si>
    <t>2027年</t>
  </si>
  <si>
    <t>2028年</t>
  </si>
  <si>
    <t>212 因公出国（境）经费</t>
  </si>
  <si>
    <t>本级</t>
  </si>
  <si>
    <t>223 专业信息系统运行维护费</t>
  </si>
  <si>
    <t>229 其他运转类</t>
  </si>
  <si>
    <t>313 事业发展类</t>
  </si>
  <si>
    <t>321 专项业务类</t>
  </si>
  <si>
    <t>对下</t>
  </si>
  <si>
    <t>323 事业发展类</t>
  </si>
  <si>
    <t>311 专项业务类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</si>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</sst>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7" fontId="8" fillId="0" borderId="7">
      <alignment horizontal="right" vertical="center"/>
    </xf>
    <xf numFmtId="0" fontId="27" fillId="0" borderId="0" applyNumberFormat="0" applyFill="0" applyBorder="0" applyAlignment="0" applyProtection="0">
      <alignment vertical="center"/>
    </xf>
    <xf numFmtId="0" fontId="0"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8"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8" fillId="0" borderId="0">
      <alignment vertical="top"/>
      <protection locked="0"/>
    </xf>
  </cellStyleXfs>
  <cellXfs count="18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57" applyFont="1" applyAlignment="1" applyProtection="1"/>
    <xf numFmtId="0" fontId="7"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6" fillId="0" borderId="0" xfId="57" applyNumberFormat="1" applyFont="1" applyAlignment="1" applyProtection="1"/>
    <xf numFmtId="0" fontId="1"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49" fontId="10" fillId="0" borderId="7" xfId="53" applyFont="1" applyAlignment="1">
      <alignment horizontal="left" vertical="center" wrapText="1" indent="1"/>
    </xf>
    <xf numFmtId="180" fontId="8" fillId="0" borderId="7" xfId="0" applyNumberFormat="1" applyFont="1" applyBorder="1" applyAlignment="1">
      <alignment horizontal="left" vertical="center"/>
    </xf>
    <xf numFmtId="178" fontId="8" fillId="0" borderId="7" xfId="0" applyNumberFormat="1" applyFont="1" applyBorder="1" applyAlignment="1">
      <alignment horizontal="left" vertical="center"/>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indent="1"/>
    </xf>
    <xf numFmtId="0" fontId="13" fillId="0" borderId="7" xfId="0" applyFont="1" applyBorder="1" applyAlignment="1" applyProtection="1">
      <alignment horizontal="left" vertical="center" wrapText="1"/>
      <protection locked="0"/>
    </xf>
    <xf numFmtId="0" fontId="13"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Fill="1" applyBorder="1" applyAlignment="1" applyProtection="1">
      <alignment horizontal="left" vertical="center" wrapText="1"/>
      <protection locked="0"/>
    </xf>
    <xf numFmtId="0" fontId="13" fillId="0" borderId="7" xfId="0" applyFont="1" applyFill="1" applyBorder="1" applyAlignment="1">
      <alignment horizontal="left"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zoomScale="80" zoomScaleNormal="80" workbookViewId="0">
      <selection activeCell="A1" sqref="A1"/>
    </sheetView>
  </sheetViews>
  <sheetFormatPr defaultColWidth="8" defaultRowHeight="14.25" customHeight="1" outlineLevelCol="3"/>
  <cols>
    <col min="1" max="1" width="39.5727272727273" customWidth="1"/>
    <col min="2" max="2" width="46.3090909090909" customWidth="1"/>
    <col min="3" max="3" width="40.4181818181818" customWidth="1"/>
    <col min="4" max="4" width="50.1727272727273" customWidth="1"/>
  </cols>
  <sheetData>
    <row r="1" ht="12" customHeight="1" spans="4:4">
      <c r="D1" s="108" t="s">
        <v>0</v>
      </c>
    </row>
    <row r="2" ht="36" customHeight="1" spans="1:4">
      <c r="A2" s="47" t="s">
        <v>1</v>
      </c>
      <c r="B2" s="176"/>
      <c r="C2" s="176"/>
      <c r="D2" s="176"/>
    </row>
    <row r="3" ht="21" customHeight="1" spans="1:4">
      <c r="A3" s="101" t="str">
        <f>"单位名称："&amp;"云南省粮食和物资储备局"</f>
        <v>单位名称：云南省粮食和物资储备局</v>
      </c>
      <c r="B3" s="141"/>
      <c r="C3" s="141"/>
      <c r="D3" s="10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1" t="s">
        <v>8</v>
      </c>
      <c r="B7" s="130">
        <v>616123203.24</v>
      </c>
      <c r="C7" s="23" t="str">
        <f>"一"&amp;"、"&amp;"一般公共服务支出"</f>
        <v>一、一般公共服务支出</v>
      </c>
      <c r="D7" s="130">
        <v>3239043.38</v>
      </c>
    </row>
    <row r="8" ht="25.4" customHeight="1" spans="1:4">
      <c r="A8" s="151" t="s">
        <v>9</v>
      </c>
      <c r="B8" s="130"/>
      <c r="C8" s="23" t="str">
        <f>"二"&amp;"、"&amp;"科学技术支出"</f>
        <v>二、科学技术支出</v>
      </c>
      <c r="D8" s="130">
        <v>5501929.94</v>
      </c>
    </row>
    <row r="9" ht="25.4" customHeight="1" spans="1:4">
      <c r="A9" s="151" t="s">
        <v>10</v>
      </c>
      <c r="B9" s="130"/>
      <c r="C9" s="23" t="str">
        <f>"三"&amp;"、"&amp;"社会保障和就业支出"</f>
        <v>三、社会保障和就业支出</v>
      </c>
      <c r="D9" s="130">
        <v>3656901.55</v>
      </c>
    </row>
    <row r="10" ht="25.4" customHeight="1" spans="1:4">
      <c r="A10" s="151" t="s">
        <v>11</v>
      </c>
      <c r="B10" s="100"/>
      <c r="C10" s="23" t="str">
        <f>"四"&amp;"、"&amp;"卫生健康支出"</f>
        <v>四、卫生健康支出</v>
      </c>
      <c r="D10" s="130">
        <v>4305551.91</v>
      </c>
    </row>
    <row r="11" ht="25.4" customHeight="1" spans="1:4">
      <c r="A11" s="151" t="s">
        <v>12</v>
      </c>
      <c r="B11" s="130">
        <v>500000</v>
      </c>
      <c r="C11" s="23" t="str">
        <f>"五"&amp;"、"&amp;"住房保障支出"</f>
        <v>五、住房保障支出</v>
      </c>
      <c r="D11" s="130">
        <v>2667619.21</v>
      </c>
    </row>
    <row r="12" ht="25.4" customHeight="1" spans="1:4">
      <c r="A12" s="151" t="s">
        <v>13</v>
      </c>
      <c r="B12" s="100"/>
      <c r="C12" s="23" t="str">
        <f>"六"&amp;"、"&amp;"粮油物资储备支出"</f>
        <v>六、粮油物资储备支出</v>
      </c>
      <c r="D12" s="130">
        <v>643179255.22</v>
      </c>
    </row>
    <row r="13" ht="25.4" customHeight="1" spans="1:4">
      <c r="A13" s="151" t="s">
        <v>14</v>
      </c>
      <c r="B13" s="100"/>
      <c r="C13" s="23" t="str">
        <f>"七"&amp;"、"&amp;"转移性支出"</f>
        <v>七、转移性支出</v>
      </c>
      <c r="D13" s="130"/>
    </row>
    <row r="14" ht="25.4" customHeight="1" spans="1:4">
      <c r="A14" s="151" t="s">
        <v>15</v>
      </c>
      <c r="B14" s="100">
        <v>500000</v>
      </c>
      <c r="C14" s="23"/>
      <c r="D14" s="130"/>
    </row>
    <row r="15" ht="25.4" customHeight="1" spans="1:4">
      <c r="A15" s="177" t="s">
        <v>16</v>
      </c>
      <c r="B15" s="100"/>
      <c r="C15" s="23"/>
      <c r="D15" s="130"/>
    </row>
    <row r="16" ht="25.4" customHeight="1" spans="1:4">
      <c r="A16" s="177" t="s">
        <v>17</v>
      </c>
      <c r="B16" s="130"/>
      <c r="C16" s="23"/>
      <c r="D16" s="130"/>
    </row>
    <row r="17" ht="25.4" customHeight="1" spans="1:4">
      <c r="A17" s="178" t="s">
        <v>18</v>
      </c>
      <c r="B17" s="148">
        <v>616623203.24</v>
      </c>
      <c r="C17" s="152" t="s">
        <v>19</v>
      </c>
      <c r="D17" s="148">
        <v>662550301.21</v>
      </c>
    </row>
    <row r="18" ht="25.4" customHeight="1" spans="1:4">
      <c r="A18" s="179" t="s">
        <v>20</v>
      </c>
      <c r="B18" s="148">
        <v>46632061.51</v>
      </c>
      <c r="C18" s="180" t="s">
        <v>21</v>
      </c>
      <c r="D18" s="181">
        <v>704963.54</v>
      </c>
    </row>
    <row r="19" ht="25.4" customHeight="1" spans="1:4">
      <c r="A19" s="182" t="s">
        <v>22</v>
      </c>
      <c r="B19" s="130">
        <v>45847097.97</v>
      </c>
      <c r="C19" s="149" t="s">
        <v>22</v>
      </c>
      <c r="D19" s="100"/>
    </row>
    <row r="20" ht="25.4" customHeight="1" spans="1:4">
      <c r="A20" s="182" t="s">
        <v>23</v>
      </c>
      <c r="B20" s="130">
        <v>784963.54</v>
      </c>
      <c r="C20" s="149" t="s">
        <v>23</v>
      </c>
      <c r="D20" s="100">
        <v>704963.54</v>
      </c>
    </row>
    <row r="21" ht="25.4" customHeight="1" spans="1:4">
      <c r="A21" s="183" t="s">
        <v>24</v>
      </c>
      <c r="B21" s="148">
        <v>663255264.75</v>
      </c>
      <c r="C21" s="152" t="s">
        <v>25</v>
      </c>
      <c r="D21" s="144">
        <v>663255264.75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zoomScale="80" zoomScaleNormal="80" workbookViewId="0">
      <selection activeCell="A9" sqref="$A9:$XFD9"/>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15.75" customHeight="1" spans="6:6">
      <c r="F1" s="60" t="s">
        <v>585</v>
      </c>
    </row>
    <row r="2" ht="28.5" customHeight="1" spans="1:6">
      <c r="A2" s="28" t="s">
        <v>586</v>
      </c>
      <c r="B2" s="28"/>
      <c r="C2" s="28"/>
      <c r="D2" s="28"/>
      <c r="E2" s="28"/>
      <c r="F2" s="28"/>
    </row>
    <row r="3" ht="15" customHeight="1" spans="1:6">
      <c r="A3" s="109" t="str">
        <f>"单位名称："&amp;"云南省粮食和物资储备局"</f>
        <v>单位名称：云南省粮食和物资储备局</v>
      </c>
      <c r="B3" s="110"/>
      <c r="C3" s="110"/>
      <c r="D3" s="63"/>
      <c r="E3" s="63"/>
      <c r="F3" s="111" t="s">
        <v>2</v>
      </c>
    </row>
    <row r="4" ht="18.75" customHeight="1" spans="1:6">
      <c r="A4" s="9" t="s">
        <v>171</v>
      </c>
      <c r="B4" s="9" t="s">
        <v>53</v>
      </c>
      <c r="C4" s="9" t="s">
        <v>54</v>
      </c>
      <c r="D4" s="15" t="s">
        <v>587</v>
      </c>
      <c r="E4" s="66"/>
      <c r="F4" s="66"/>
    </row>
    <row r="5" ht="30" customHeight="1" spans="1:6">
      <c r="A5" s="18"/>
      <c r="B5" s="18"/>
      <c r="C5" s="18"/>
      <c r="D5" s="15" t="s">
        <v>30</v>
      </c>
      <c r="E5" s="66" t="s">
        <v>62</v>
      </c>
      <c r="F5" s="66" t="s">
        <v>63</v>
      </c>
    </row>
    <row r="6" ht="16.5" customHeight="1" spans="1:6">
      <c r="A6" s="66">
        <v>1</v>
      </c>
      <c r="B6" s="66">
        <v>2</v>
      </c>
      <c r="C6" s="66">
        <v>3</v>
      </c>
      <c r="D6" s="66">
        <v>4</v>
      </c>
      <c r="E6" s="66">
        <v>5</v>
      </c>
      <c r="F6" s="66">
        <v>6</v>
      </c>
    </row>
    <row r="7" ht="20.25" customHeight="1" spans="1:6">
      <c r="A7" s="30"/>
      <c r="B7" s="30"/>
      <c r="C7" s="30"/>
      <c r="D7" s="22"/>
      <c r="E7" s="22"/>
      <c r="F7" s="22"/>
    </row>
    <row r="8" ht="17.25" customHeight="1" spans="1:6">
      <c r="A8" s="112" t="s">
        <v>137</v>
      </c>
      <c r="B8" s="113"/>
      <c r="C8" s="113" t="s">
        <v>137</v>
      </c>
      <c r="D8" s="22"/>
      <c r="E8" s="22"/>
      <c r="F8" s="22"/>
    </row>
    <row r="9" s="27" customFormat="1" customHeight="1" spans="1:2">
      <c r="A9" s="27" t="s">
        <v>588</v>
      </c>
      <c r="B9" s="34"/>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55"/>
  <sheetViews>
    <sheetView showZeros="0" zoomScale="80" zoomScaleNormal="80" topLeftCell="A35" workbookViewId="0">
      <selection activeCell="B20" sqref="B20"/>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454545454545" customWidth="1"/>
    <col min="12" max="16" width="12.5727272727273" customWidth="1"/>
    <col min="17" max="17" width="10.4181818181818" customWidth="1"/>
  </cols>
  <sheetData>
    <row r="1" ht="13.5" customHeight="1" spans="15:17">
      <c r="O1" s="58"/>
      <c r="P1" s="58"/>
      <c r="Q1" s="107" t="s">
        <v>589</v>
      </c>
    </row>
    <row r="2" ht="27.75" customHeight="1" spans="1:17">
      <c r="A2" s="61" t="s">
        <v>590</v>
      </c>
      <c r="B2" s="28"/>
      <c r="C2" s="28"/>
      <c r="D2" s="28"/>
      <c r="E2" s="28"/>
      <c r="F2" s="28"/>
      <c r="G2" s="28"/>
      <c r="H2" s="28"/>
      <c r="I2" s="28"/>
      <c r="J2" s="28"/>
      <c r="K2" s="48"/>
      <c r="L2" s="28"/>
      <c r="M2" s="28"/>
      <c r="N2" s="28"/>
      <c r="O2" s="48"/>
      <c r="P2" s="48"/>
      <c r="Q2" s="28"/>
    </row>
    <row r="3" ht="18.75" customHeight="1" spans="1:17">
      <c r="A3" s="101" t="str">
        <f>"单位名称："&amp;"云南省粮食和物资储备局"</f>
        <v>单位名称：云南省粮食和物资储备局</v>
      </c>
      <c r="B3" s="6"/>
      <c r="C3" s="6"/>
      <c r="D3" s="6"/>
      <c r="E3" s="6"/>
      <c r="F3" s="6"/>
      <c r="G3" s="6"/>
      <c r="H3" s="6"/>
      <c r="I3" s="6"/>
      <c r="J3" s="6"/>
      <c r="O3" s="70"/>
      <c r="P3" s="70"/>
      <c r="Q3" s="108" t="s">
        <v>162</v>
      </c>
    </row>
    <row r="4" ht="15.75" customHeight="1" spans="1:17">
      <c r="A4" s="9" t="s">
        <v>591</v>
      </c>
      <c r="B4" s="75" t="s">
        <v>592</v>
      </c>
      <c r="C4" s="75" t="s">
        <v>593</v>
      </c>
      <c r="D4" s="75" t="s">
        <v>594</v>
      </c>
      <c r="E4" s="75" t="s">
        <v>595</v>
      </c>
      <c r="F4" s="75" t="s">
        <v>596</v>
      </c>
      <c r="G4" s="76" t="s">
        <v>178</v>
      </c>
      <c r="H4" s="76"/>
      <c r="I4" s="76"/>
      <c r="J4" s="76"/>
      <c r="K4" s="77"/>
      <c r="L4" s="76"/>
      <c r="M4" s="76"/>
      <c r="N4" s="76"/>
      <c r="O4" s="94"/>
      <c r="P4" s="77"/>
      <c r="Q4" s="95"/>
    </row>
    <row r="5" ht="17.25" customHeight="1" spans="1:17">
      <c r="A5" s="14"/>
      <c r="B5" s="78"/>
      <c r="C5" s="78"/>
      <c r="D5" s="78"/>
      <c r="E5" s="78"/>
      <c r="F5" s="78"/>
      <c r="G5" s="78" t="s">
        <v>30</v>
      </c>
      <c r="H5" s="78" t="s">
        <v>33</v>
      </c>
      <c r="I5" s="78" t="s">
        <v>597</v>
      </c>
      <c r="J5" s="78" t="s">
        <v>598</v>
      </c>
      <c r="K5" s="79" t="s">
        <v>599</v>
      </c>
      <c r="L5" s="96" t="s">
        <v>600</v>
      </c>
      <c r="M5" s="96"/>
      <c r="N5" s="96"/>
      <c r="O5" s="97"/>
      <c r="P5" s="98"/>
      <c r="Q5" s="80"/>
    </row>
    <row r="6" ht="54" customHeight="1" spans="1:17">
      <c r="A6" s="17"/>
      <c r="B6" s="80"/>
      <c r="C6" s="80"/>
      <c r="D6" s="80"/>
      <c r="E6" s="80"/>
      <c r="F6" s="80"/>
      <c r="G6" s="80"/>
      <c r="H6" s="80" t="s">
        <v>32</v>
      </c>
      <c r="I6" s="80"/>
      <c r="J6" s="80"/>
      <c r="K6" s="81"/>
      <c r="L6" s="80" t="s">
        <v>32</v>
      </c>
      <c r="M6" s="80" t="s">
        <v>43</v>
      </c>
      <c r="N6" s="80" t="s">
        <v>185</v>
      </c>
      <c r="O6" s="99" t="s">
        <v>39</v>
      </c>
      <c r="P6" s="81" t="s">
        <v>40</v>
      </c>
      <c r="Q6" s="80" t="s">
        <v>41</v>
      </c>
    </row>
    <row r="7" ht="15" customHeight="1" spans="1:17">
      <c r="A7" s="18">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82" t="s">
        <v>45</v>
      </c>
      <c r="B8" s="83"/>
      <c r="C8" s="83"/>
      <c r="D8" s="83"/>
      <c r="E8" s="104"/>
      <c r="F8" s="22">
        <v>8749900</v>
      </c>
      <c r="G8" s="22">
        <v>20477500</v>
      </c>
      <c r="H8" s="22">
        <v>20477500</v>
      </c>
      <c r="I8" s="22"/>
      <c r="J8" s="22"/>
      <c r="K8" s="22"/>
      <c r="L8" s="22"/>
      <c r="M8" s="22"/>
      <c r="N8" s="22"/>
      <c r="O8" s="22"/>
      <c r="P8" s="22"/>
      <c r="Q8" s="22"/>
    </row>
    <row r="9" ht="21" customHeight="1" spans="1:17">
      <c r="A9" s="85" t="s">
        <v>45</v>
      </c>
      <c r="B9" s="83"/>
      <c r="C9" s="83"/>
      <c r="D9" s="105"/>
      <c r="E9" s="106"/>
      <c r="F9" s="22">
        <v>1162800</v>
      </c>
      <c r="G9" s="22">
        <v>1622400</v>
      </c>
      <c r="H9" s="22">
        <v>1622400</v>
      </c>
      <c r="I9" s="22"/>
      <c r="J9" s="22"/>
      <c r="K9" s="22"/>
      <c r="L9" s="22"/>
      <c r="M9" s="22"/>
      <c r="N9" s="22"/>
      <c r="O9" s="22"/>
      <c r="P9" s="22"/>
      <c r="Q9" s="22"/>
    </row>
    <row r="10" ht="21" customHeight="1" spans="1:17">
      <c r="A10" s="86" t="s">
        <v>209</v>
      </c>
      <c r="B10" s="83" t="s">
        <v>601</v>
      </c>
      <c r="C10" s="83" t="s">
        <v>602</v>
      </c>
      <c r="D10" s="105" t="s">
        <v>418</v>
      </c>
      <c r="E10" s="106">
        <v>1</v>
      </c>
      <c r="F10" s="22">
        <v>4000</v>
      </c>
      <c r="G10" s="22">
        <v>4000</v>
      </c>
      <c r="H10" s="22">
        <v>4000</v>
      </c>
      <c r="I10" s="22"/>
      <c r="J10" s="22"/>
      <c r="K10" s="22"/>
      <c r="L10" s="22"/>
      <c r="M10" s="22"/>
      <c r="N10" s="22"/>
      <c r="O10" s="22"/>
      <c r="P10" s="22"/>
      <c r="Q10" s="22"/>
    </row>
    <row r="11" ht="21" customHeight="1" spans="1:17">
      <c r="A11" s="86" t="s">
        <v>209</v>
      </c>
      <c r="B11" s="83" t="s">
        <v>603</v>
      </c>
      <c r="C11" s="83" t="s">
        <v>604</v>
      </c>
      <c r="D11" s="105" t="s">
        <v>418</v>
      </c>
      <c r="E11" s="106">
        <v>1</v>
      </c>
      <c r="F11" s="22">
        <v>5200</v>
      </c>
      <c r="G11" s="22">
        <v>5200</v>
      </c>
      <c r="H11" s="22">
        <v>5200</v>
      </c>
      <c r="I11" s="22"/>
      <c r="J11" s="22"/>
      <c r="K11" s="22"/>
      <c r="L11" s="22"/>
      <c r="M11" s="22"/>
      <c r="N11" s="22"/>
      <c r="O11" s="22"/>
      <c r="P11" s="22"/>
      <c r="Q11" s="22"/>
    </row>
    <row r="12" ht="21" customHeight="1" spans="1:17">
      <c r="A12" s="86" t="s">
        <v>209</v>
      </c>
      <c r="B12" s="83" t="s">
        <v>605</v>
      </c>
      <c r="C12" s="83" t="s">
        <v>606</v>
      </c>
      <c r="D12" s="105" t="s">
        <v>418</v>
      </c>
      <c r="E12" s="106">
        <v>1</v>
      </c>
      <c r="F12" s="22">
        <v>15000</v>
      </c>
      <c r="G12" s="22">
        <v>15000</v>
      </c>
      <c r="H12" s="22">
        <v>15000</v>
      </c>
      <c r="I12" s="22"/>
      <c r="J12" s="22"/>
      <c r="K12" s="22"/>
      <c r="L12" s="22"/>
      <c r="M12" s="22"/>
      <c r="N12" s="22"/>
      <c r="O12" s="22"/>
      <c r="P12" s="22"/>
      <c r="Q12" s="22"/>
    </row>
    <row r="13" ht="21" customHeight="1" spans="1:17">
      <c r="A13" s="86" t="s">
        <v>222</v>
      </c>
      <c r="B13" s="83" t="s">
        <v>607</v>
      </c>
      <c r="C13" s="83" t="s">
        <v>608</v>
      </c>
      <c r="D13" s="105" t="s">
        <v>609</v>
      </c>
      <c r="E13" s="106">
        <v>150</v>
      </c>
      <c r="F13" s="22">
        <v>45000</v>
      </c>
      <c r="G13" s="22">
        <v>45000</v>
      </c>
      <c r="H13" s="22">
        <v>45000</v>
      </c>
      <c r="I13" s="22"/>
      <c r="J13" s="22"/>
      <c r="K13" s="22"/>
      <c r="L13" s="22"/>
      <c r="M13" s="22"/>
      <c r="N13" s="22"/>
      <c r="O13" s="22"/>
      <c r="P13" s="22"/>
      <c r="Q13" s="22"/>
    </row>
    <row r="14" ht="21" customHeight="1" spans="1:17">
      <c r="A14" s="86" t="s">
        <v>222</v>
      </c>
      <c r="B14" s="83" t="s">
        <v>610</v>
      </c>
      <c r="C14" s="83" t="s">
        <v>611</v>
      </c>
      <c r="D14" s="105" t="s">
        <v>418</v>
      </c>
      <c r="E14" s="106">
        <v>1</v>
      </c>
      <c r="F14" s="22">
        <v>889800</v>
      </c>
      <c r="G14" s="22">
        <v>889800</v>
      </c>
      <c r="H14" s="22">
        <v>889800</v>
      </c>
      <c r="I14" s="22"/>
      <c r="J14" s="22"/>
      <c r="K14" s="22"/>
      <c r="L14" s="22"/>
      <c r="M14" s="22"/>
      <c r="N14" s="22"/>
      <c r="O14" s="22"/>
      <c r="P14" s="22"/>
      <c r="Q14" s="22"/>
    </row>
    <row r="15" ht="21" customHeight="1" spans="1:17">
      <c r="A15" s="86" t="s">
        <v>298</v>
      </c>
      <c r="B15" s="83" t="s">
        <v>612</v>
      </c>
      <c r="C15" s="83" t="s">
        <v>613</v>
      </c>
      <c r="D15" s="105" t="s">
        <v>614</v>
      </c>
      <c r="E15" s="106">
        <v>1</v>
      </c>
      <c r="F15" s="22">
        <v>22000</v>
      </c>
      <c r="G15" s="22">
        <v>22000</v>
      </c>
      <c r="H15" s="22">
        <v>22000</v>
      </c>
      <c r="I15" s="22"/>
      <c r="J15" s="22"/>
      <c r="K15" s="22"/>
      <c r="L15" s="22"/>
      <c r="M15" s="22"/>
      <c r="N15" s="22"/>
      <c r="O15" s="22"/>
      <c r="P15" s="22"/>
      <c r="Q15" s="22"/>
    </row>
    <row r="16" ht="21" customHeight="1" spans="1:17">
      <c r="A16" s="86" t="s">
        <v>298</v>
      </c>
      <c r="B16" s="83" t="s">
        <v>615</v>
      </c>
      <c r="C16" s="83" t="s">
        <v>616</v>
      </c>
      <c r="D16" s="105" t="s">
        <v>614</v>
      </c>
      <c r="E16" s="106">
        <v>1</v>
      </c>
      <c r="F16" s="22">
        <v>43000</v>
      </c>
      <c r="G16" s="22">
        <v>43000</v>
      </c>
      <c r="H16" s="22">
        <v>43000</v>
      </c>
      <c r="I16" s="22"/>
      <c r="J16" s="22"/>
      <c r="K16" s="22"/>
      <c r="L16" s="22"/>
      <c r="M16" s="22"/>
      <c r="N16" s="22"/>
      <c r="O16" s="22"/>
      <c r="P16" s="22"/>
      <c r="Q16" s="22"/>
    </row>
    <row r="17" ht="21" customHeight="1" spans="1:17">
      <c r="A17" s="86" t="s">
        <v>298</v>
      </c>
      <c r="B17" s="83" t="s">
        <v>617</v>
      </c>
      <c r="C17" s="83" t="s">
        <v>618</v>
      </c>
      <c r="D17" s="105" t="s">
        <v>614</v>
      </c>
      <c r="E17" s="106">
        <v>1</v>
      </c>
      <c r="F17" s="22">
        <v>2000</v>
      </c>
      <c r="G17" s="22">
        <v>2000</v>
      </c>
      <c r="H17" s="22">
        <v>2000</v>
      </c>
      <c r="I17" s="22"/>
      <c r="J17" s="22"/>
      <c r="K17" s="22"/>
      <c r="L17" s="22"/>
      <c r="M17" s="22"/>
      <c r="N17" s="22"/>
      <c r="O17" s="22"/>
      <c r="P17" s="22"/>
      <c r="Q17" s="22"/>
    </row>
    <row r="18" ht="21" customHeight="1" spans="1:17">
      <c r="A18" s="86" t="s">
        <v>298</v>
      </c>
      <c r="B18" s="83" t="s">
        <v>619</v>
      </c>
      <c r="C18" s="83" t="s">
        <v>620</v>
      </c>
      <c r="D18" s="105" t="s">
        <v>621</v>
      </c>
      <c r="E18" s="106">
        <v>10</v>
      </c>
      <c r="F18" s="22">
        <v>10000</v>
      </c>
      <c r="G18" s="22">
        <v>10000</v>
      </c>
      <c r="H18" s="22">
        <v>10000</v>
      </c>
      <c r="I18" s="22"/>
      <c r="J18" s="22"/>
      <c r="K18" s="22"/>
      <c r="L18" s="22"/>
      <c r="M18" s="22"/>
      <c r="N18" s="22"/>
      <c r="O18" s="22"/>
      <c r="P18" s="22"/>
      <c r="Q18" s="22"/>
    </row>
    <row r="19" ht="45" customHeight="1" spans="1:17">
      <c r="A19" s="86" t="s">
        <v>309</v>
      </c>
      <c r="B19" s="83" t="s">
        <v>622</v>
      </c>
      <c r="C19" s="83" t="s">
        <v>623</v>
      </c>
      <c r="D19" s="105" t="s">
        <v>488</v>
      </c>
      <c r="E19" s="106">
        <v>1</v>
      </c>
      <c r="F19" s="22">
        <v>37800</v>
      </c>
      <c r="G19" s="22">
        <v>37800</v>
      </c>
      <c r="H19" s="22">
        <v>37800</v>
      </c>
      <c r="I19" s="22"/>
      <c r="J19" s="22"/>
      <c r="K19" s="22"/>
      <c r="L19" s="22"/>
      <c r="M19" s="22"/>
      <c r="N19" s="22"/>
      <c r="O19" s="22"/>
      <c r="P19" s="22"/>
      <c r="Q19" s="22"/>
    </row>
    <row r="20" ht="45" customHeight="1" spans="1:17">
      <c r="A20" s="86" t="s">
        <v>309</v>
      </c>
      <c r="B20" s="83" t="s">
        <v>624</v>
      </c>
      <c r="C20" s="83" t="s">
        <v>623</v>
      </c>
      <c r="D20" s="105" t="s">
        <v>488</v>
      </c>
      <c r="E20" s="106">
        <v>1</v>
      </c>
      <c r="F20" s="22">
        <v>25600</v>
      </c>
      <c r="G20" s="22">
        <v>25600</v>
      </c>
      <c r="H20" s="22">
        <v>25600</v>
      </c>
      <c r="I20" s="22"/>
      <c r="J20" s="22"/>
      <c r="K20" s="22"/>
      <c r="L20" s="22"/>
      <c r="M20" s="22"/>
      <c r="N20" s="22"/>
      <c r="O20" s="22"/>
      <c r="P20" s="22"/>
      <c r="Q20" s="22"/>
    </row>
    <row r="21" ht="45" customHeight="1" spans="1:17">
      <c r="A21" s="86" t="s">
        <v>309</v>
      </c>
      <c r="B21" s="83" t="s">
        <v>625</v>
      </c>
      <c r="C21" s="83" t="s">
        <v>623</v>
      </c>
      <c r="D21" s="105" t="s">
        <v>488</v>
      </c>
      <c r="E21" s="106">
        <v>1</v>
      </c>
      <c r="F21" s="22">
        <v>37800</v>
      </c>
      <c r="G21" s="22">
        <v>37800</v>
      </c>
      <c r="H21" s="22">
        <v>37800</v>
      </c>
      <c r="I21" s="22"/>
      <c r="J21" s="22"/>
      <c r="K21" s="22"/>
      <c r="L21" s="22"/>
      <c r="M21" s="22"/>
      <c r="N21" s="22"/>
      <c r="O21" s="22"/>
      <c r="P21" s="22"/>
      <c r="Q21" s="22"/>
    </row>
    <row r="22" ht="45" customHeight="1" spans="1:17">
      <c r="A22" s="86" t="s">
        <v>309</v>
      </c>
      <c r="B22" s="83" t="s">
        <v>626</v>
      </c>
      <c r="C22" s="83" t="s">
        <v>623</v>
      </c>
      <c r="D22" s="105" t="s">
        <v>488</v>
      </c>
      <c r="E22" s="106">
        <v>1</v>
      </c>
      <c r="F22" s="22">
        <v>25600</v>
      </c>
      <c r="G22" s="22">
        <v>25600</v>
      </c>
      <c r="H22" s="22">
        <v>25600</v>
      </c>
      <c r="I22" s="22"/>
      <c r="J22" s="22"/>
      <c r="K22" s="22"/>
      <c r="L22" s="22"/>
      <c r="M22" s="22"/>
      <c r="N22" s="22"/>
      <c r="O22" s="22"/>
      <c r="P22" s="22"/>
      <c r="Q22" s="22"/>
    </row>
    <row r="23" ht="21" customHeight="1" spans="1:17">
      <c r="A23" s="86" t="s">
        <v>309</v>
      </c>
      <c r="B23" s="83" t="s">
        <v>627</v>
      </c>
      <c r="C23" s="83" t="s">
        <v>628</v>
      </c>
      <c r="D23" s="105" t="s">
        <v>418</v>
      </c>
      <c r="E23" s="106">
        <v>1</v>
      </c>
      <c r="F23" s="22"/>
      <c r="G23" s="22">
        <v>261600</v>
      </c>
      <c r="H23" s="22">
        <v>261600</v>
      </c>
      <c r="I23" s="22"/>
      <c r="J23" s="22"/>
      <c r="K23" s="22"/>
      <c r="L23" s="22"/>
      <c r="M23" s="22"/>
      <c r="N23" s="22"/>
      <c r="O23" s="22"/>
      <c r="P23" s="22"/>
      <c r="Q23" s="22"/>
    </row>
    <row r="24" ht="35" customHeight="1" spans="1:17">
      <c r="A24" s="86" t="s">
        <v>309</v>
      </c>
      <c r="B24" s="83" t="s">
        <v>629</v>
      </c>
      <c r="C24" s="83" t="s">
        <v>630</v>
      </c>
      <c r="D24" s="105" t="s">
        <v>488</v>
      </c>
      <c r="E24" s="106">
        <v>1</v>
      </c>
      <c r="F24" s="22"/>
      <c r="G24" s="22">
        <v>126000</v>
      </c>
      <c r="H24" s="22">
        <v>126000</v>
      </c>
      <c r="I24" s="22"/>
      <c r="J24" s="22"/>
      <c r="K24" s="22"/>
      <c r="L24" s="22"/>
      <c r="M24" s="22"/>
      <c r="N24" s="22"/>
      <c r="O24" s="22"/>
      <c r="P24" s="22"/>
      <c r="Q24" s="22"/>
    </row>
    <row r="25" ht="21" customHeight="1" spans="1:17">
      <c r="A25" s="86" t="s">
        <v>309</v>
      </c>
      <c r="B25" s="83" t="s">
        <v>631</v>
      </c>
      <c r="C25" s="83" t="s">
        <v>632</v>
      </c>
      <c r="D25" s="105" t="s">
        <v>418</v>
      </c>
      <c r="E25" s="106">
        <v>1</v>
      </c>
      <c r="F25" s="22"/>
      <c r="G25" s="22">
        <v>72000</v>
      </c>
      <c r="H25" s="22">
        <v>72000</v>
      </c>
      <c r="I25" s="22"/>
      <c r="J25" s="22"/>
      <c r="K25" s="22"/>
      <c r="L25" s="22"/>
      <c r="M25" s="22"/>
      <c r="N25" s="22"/>
      <c r="O25" s="22"/>
      <c r="P25" s="22"/>
      <c r="Q25" s="22"/>
    </row>
    <row r="26" ht="30" customHeight="1" spans="1:17">
      <c r="A26" s="85" t="s">
        <v>48</v>
      </c>
      <c r="B26" s="23"/>
      <c r="C26" s="23"/>
      <c r="D26" s="23"/>
      <c r="E26" s="23"/>
      <c r="F26" s="22">
        <v>1000000</v>
      </c>
      <c r="G26" s="22">
        <v>1222000</v>
      </c>
      <c r="H26" s="22">
        <v>1222000</v>
      </c>
      <c r="I26" s="22"/>
      <c r="J26" s="22"/>
      <c r="K26" s="22"/>
      <c r="L26" s="22"/>
      <c r="M26" s="22"/>
      <c r="N26" s="22"/>
      <c r="O26" s="22"/>
      <c r="P26" s="22"/>
      <c r="Q26" s="22"/>
    </row>
    <row r="27" ht="21" customHeight="1" spans="1:17">
      <c r="A27" s="86" t="s">
        <v>209</v>
      </c>
      <c r="B27" s="83" t="s">
        <v>633</v>
      </c>
      <c r="C27" s="83" t="s">
        <v>602</v>
      </c>
      <c r="D27" s="105" t="s">
        <v>621</v>
      </c>
      <c r="E27" s="106">
        <v>4</v>
      </c>
      <c r="F27" s="22"/>
      <c r="G27" s="22">
        <v>8000</v>
      </c>
      <c r="H27" s="22">
        <v>8000</v>
      </c>
      <c r="I27" s="22"/>
      <c r="J27" s="22"/>
      <c r="K27" s="22"/>
      <c r="L27" s="22"/>
      <c r="M27" s="22"/>
      <c r="N27" s="22"/>
      <c r="O27" s="22"/>
      <c r="P27" s="22"/>
      <c r="Q27" s="22"/>
    </row>
    <row r="28" ht="21" customHeight="1" spans="1:17">
      <c r="A28" s="86" t="s">
        <v>209</v>
      </c>
      <c r="B28" s="83" t="s">
        <v>634</v>
      </c>
      <c r="C28" s="83" t="s">
        <v>635</v>
      </c>
      <c r="D28" s="105" t="s">
        <v>621</v>
      </c>
      <c r="E28" s="106">
        <v>3</v>
      </c>
      <c r="F28" s="22"/>
      <c r="G28" s="22">
        <v>21000</v>
      </c>
      <c r="H28" s="22">
        <v>21000</v>
      </c>
      <c r="I28" s="22"/>
      <c r="J28" s="22"/>
      <c r="K28" s="22"/>
      <c r="L28" s="22"/>
      <c r="M28" s="22"/>
      <c r="N28" s="22"/>
      <c r="O28" s="22"/>
      <c r="P28" s="22"/>
      <c r="Q28" s="22"/>
    </row>
    <row r="29" ht="21" customHeight="1" spans="1:17">
      <c r="A29" s="86" t="s">
        <v>209</v>
      </c>
      <c r="B29" s="83" t="s">
        <v>636</v>
      </c>
      <c r="C29" s="83" t="s">
        <v>604</v>
      </c>
      <c r="D29" s="105" t="s">
        <v>637</v>
      </c>
      <c r="E29" s="106">
        <v>2</v>
      </c>
      <c r="F29" s="22"/>
      <c r="G29" s="22">
        <v>5000</v>
      </c>
      <c r="H29" s="22">
        <v>5000</v>
      </c>
      <c r="I29" s="22"/>
      <c r="J29" s="22"/>
      <c r="K29" s="22"/>
      <c r="L29" s="22"/>
      <c r="M29" s="22"/>
      <c r="N29" s="22"/>
      <c r="O29" s="22"/>
      <c r="P29" s="22"/>
      <c r="Q29" s="22"/>
    </row>
    <row r="30" ht="21" customHeight="1" spans="1:17">
      <c r="A30" s="86" t="s">
        <v>222</v>
      </c>
      <c r="B30" s="83" t="s">
        <v>607</v>
      </c>
      <c r="C30" s="83" t="s">
        <v>608</v>
      </c>
      <c r="D30" s="105" t="s">
        <v>621</v>
      </c>
      <c r="E30" s="106">
        <v>1</v>
      </c>
      <c r="F30" s="22"/>
      <c r="G30" s="22">
        <v>10000</v>
      </c>
      <c r="H30" s="22">
        <v>10000</v>
      </c>
      <c r="I30" s="22"/>
      <c r="J30" s="22"/>
      <c r="K30" s="22"/>
      <c r="L30" s="22"/>
      <c r="M30" s="22"/>
      <c r="N30" s="22"/>
      <c r="O30" s="22"/>
      <c r="P30" s="22"/>
      <c r="Q30" s="22"/>
    </row>
    <row r="31" ht="21" customHeight="1" spans="1:17">
      <c r="A31" s="86" t="s">
        <v>222</v>
      </c>
      <c r="B31" s="83" t="s">
        <v>638</v>
      </c>
      <c r="C31" s="83" t="s">
        <v>639</v>
      </c>
      <c r="D31" s="105" t="s">
        <v>614</v>
      </c>
      <c r="E31" s="106">
        <v>2</v>
      </c>
      <c r="F31" s="22"/>
      <c r="G31" s="22">
        <v>12000</v>
      </c>
      <c r="H31" s="22">
        <v>12000</v>
      </c>
      <c r="I31" s="22"/>
      <c r="J31" s="22"/>
      <c r="K31" s="22"/>
      <c r="L31" s="22"/>
      <c r="M31" s="22"/>
      <c r="N31" s="22"/>
      <c r="O31" s="22"/>
      <c r="P31" s="22"/>
      <c r="Q31" s="22"/>
    </row>
    <row r="32" ht="21" customHeight="1" spans="1:17">
      <c r="A32" s="86" t="s">
        <v>314</v>
      </c>
      <c r="B32" s="83" t="s">
        <v>640</v>
      </c>
      <c r="C32" s="83" t="s">
        <v>641</v>
      </c>
      <c r="D32" s="105" t="s">
        <v>614</v>
      </c>
      <c r="E32" s="106">
        <v>4</v>
      </c>
      <c r="F32" s="22"/>
      <c r="G32" s="22">
        <v>16000</v>
      </c>
      <c r="H32" s="22">
        <v>16000</v>
      </c>
      <c r="I32" s="22"/>
      <c r="J32" s="22"/>
      <c r="K32" s="22"/>
      <c r="L32" s="22"/>
      <c r="M32" s="22"/>
      <c r="N32" s="22"/>
      <c r="O32" s="22"/>
      <c r="P32" s="22"/>
      <c r="Q32" s="22"/>
    </row>
    <row r="33" ht="21" customHeight="1" spans="1:17">
      <c r="A33" s="86" t="s">
        <v>314</v>
      </c>
      <c r="B33" s="83" t="s">
        <v>642</v>
      </c>
      <c r="C33" s="83" t="s">
        <v>643</v>
      </c>
      <c r="D33" s="105" t="s">
        <v>418</v>
      </c>
      <c r="E33" s="106">
        <v>1</v>
      </c>
      <c r="F33" s="22"/>
      <c r="G33" s="22">
        <v>150000</v>
      </c>
      <c r="H33" s="22">
        <v>150000</v>
      </c>
      <c r="I33" s="22"/>
      <c r="J33" s="22"/>
      <c r="K33" s="22"/>
      <c r="L33" s="22"/>
      <c r="M33" s="22"/>
      <c r="N33" s="22"/>
      <c r="O33" s="22"/>
      <c r="P33" s="22"/>
      <c r="Q33" s="22"/>
    </row>
    <row r="34" ht="21" customHeight="1" spans="1:17">
      <c r="A34" s="86" t="s">
        <v>318</v>
      </c>
      <c r="B34" s="83" t="s">
        <v>644</v>
      </c>
      <c r="C34" s="83" t="s">
        <v>645</v>
      </c>
      <c r="D34" s="105" t="s">
        <v>621</v>
      </c>
      <c r="E34" s="106">
        <v>1</v>
      </c>
      <c r="F34" s="22">
        <v>1000000</v>
      </c>
      <c r="G34" s="22">
        <v>1000000</v>
      </c>
      <c r="H34" s="22">
        <v>1000000</v>
      </c>
      <c r="I34" s="22"/>
      <c r="J34" s="22"/>
      <c r="K34" s="22"/>
      <c r="L34" s="22"/>
      <c r="M34" s="22"/>
      <c r="N34" s="22"/>
      <c r="O34" s="22"/>
      <c r="P34" s="22"/>
      <c r="Q34" s="22"/>
    </row>
    <row r="35" ht="21" customHeight="1" spans="1:17">
      <c r="A35" s="85" t="s">
        <v>50</v>
      </c>
      <c r="B35" s="23"/>
      <c r="C35" s="23"/>
      <c r="D35" s="23"/>
      <c r="E35" s="23"/>
      <c r="F35" s="22">
        <v>6587100</v>
      </c>
      <c r="G35" s="22">
        <v>17633100</v>
      </c>
      <c r="H35" s="22">
        <v>17633100</v>
      </c>
      <c r="I35" s="22"/>
      <c r="J35" s="22"/>
      <c r="K35" s="22"/>
      <c r="L35" s="22"/>
      <c r="M35" s="22"/>
      <c r="N35" s="22"/>
      <c r="O35" s="22"/>
      <c r="P35" s="22"/>
      <c r="Q35" s="22"/>
    </row>
    <row r="36" ht="21" customHeight="1" spans="1:17">
      <c r="A36" s="86" t="s">
        <v>209</v>
      </c>
      <c r="B36" s="83" t="s">
        <v>633</v>
      </c>
      <c r="C36" s="83" t="s">
        <v>602</v>
      </c>
      <c r="D36" s="105" t="s">
        <v>418</v>
      </c>
      <c r="E36" s="106">
        <v>1</v>
      </c>
      <c r="F36" s="22"/>
      <c r="G36" s="22">
        <v>5400</v>
      </c>
      <c r="H36" s="22">
        <v>5400</v>
      </c>
      <c r="I36" s="22"/>
      <c r="J36" s="22"/>
      <c r="K36" s="22"/>
      <c r="L36" s="22"/>
      <c r="M36" s="22"/>
      <c r="N36" s="22"/>
      <c r="O36" s="22"/>
      <c r="P36" s="22"/>
      <c r="Q36" s="22"/>
    </row>
    <row r="37" ht="21" customHeight="1" spans="1:17">
      <c r="A37" s="86" t="s">
        <v>209</v>
      </c>
      <c r="B37" s="83" t="s">
        <v>646</v>
      </c>
      <c r="C37" s="83" t="s">
        <v>635</v>
      </c>
      <c r="D37" s="105" t="s">
        <v>418</v>
      </c>
      <c r="E37" s="106">
        <v>1</v>
      </c>
      <c r="F37" s="22"/>
      <c r="G37" s="22">
        <v>18000</v>
      </c>
      <c r="H37" s="22">
        <v>18000</v>
      </c>
      <c r="I37" s="22"/>
      <c r="J37" s="22"/>
      <c r="K37" s="22"/>
      <c r="L37" s="22"/>
      <c r="M37" s="22"/>
      <c r="N37" s="22"/>
      <c r="O37" s="22"/>
      <c r="P37" s="22"/>
      <c r="Q37" s="22"/>
    </row>
    <row r="38" ht="21" customHeight="1" spans="1:17">
      <c r="A38" s="86" t="s">
        <v>209</v>
      </c>
      <c r="B38" s="83" t="s">
        <v>647</v>
      </c>
      <c r="C38" s="83" t="s">
        <v>604</v>
      </c>
      <c r="D38" s="105" t="s">
        <v>418</v>
      </c>
      <c r="E38" s="106">
        <v>1</v>
      </c>
      <c r="F38" s="22"/>
      <c r="G38" s="22">
        <v>8600</v>
      </c>
      <c r="H38" s="22">
        <v>8600</v>
      </c>
      <c r="I38" s="22"/>
      <c r="J38" s="22"/>
      <c r="K38" s="22"/>
      <c r="L38" s="22"/>
      <c r="M38" s="22"/>
      <c r="N38" s="22"/>
      <c r="O38" s="22"/>
      <c r="P38" s="22"/>
      <c r="Q38" s="22"/>
    </row>
    <row r="39" ht="21" customHeight="1" spans="1:17">
      <c r="A39" s="86" t="s">
        <v>222</v>
      </c>
      <c r="B39" s="83" t="s">
        <v>607</v>
      </c>
      <c r="C39" s="83" t="s">
        <v>608</v>
      </c>
      <c r="D39" s="105" t="s">
        <v>418</v>
      </c>
      <c r="E39" s="106">
        <v>1</v>
      </c>
      <c r="F39" s="22"/>
      <c r="G39" s="22">
        <v>10000</v>
      </c>
      <c r="H39" s="22">
        <v>10000</v>
      </c>
      <c r="I39" s="22"/>
      <c r="J39" s="22"/>
      <c r="K39" s="22"/>
      <c r="L39" s="22"/>
      <c r="M39" s="22"/>
      <c r="N39" s="22"/>
      <c r="O39" s="22"/>
      <c r="P39" s="22"/>
      <c r="Q39" s="22"/>
    </row>
    <row r="40" ht="21" customHeight="1" spans="1:17">
      <c r="A40" s="86" t="s">
        <v>222</v>
      </c>
      <c r="B40" s="83" t="s">
        <v>619</v>
      </c>
      <c r="C40" s="83" t="s">
        <v>648</v>
      </c>
      <c r="D40" s="105" t="s">
        <v>418</v>
      </c>
      <c r="E40" s="106">
        <v>1</v>
      </c>
      <c r="F40" s="22"/>
      <c r="G40" s="22">
        <v>4000</v>
      </c>
      <c r="H40" s="22">
        <v>4000</v>
      </c>
      <c r="I40" s="22"/>
      <c r="J40" s="22"/>
      <c r="K40" s="22"/>
      <c r="L40" s="22"/>
      <c r="M40" s="22"/>
      <c r="N40" s="22"/>
      <c r="O40" s="22"/>
      <c r="P40" s="22"/>
      <c r="Q40" s="22"/>
    </row>
    <row r="41" ht="21" customHeight="1" spans="1:17">
      <c r="A41" s="86" t="s">
        <v>329</v>
      </c>
      <c r="B41" s="83" t="s">
        <v>649</v>
      </c>
      <c r="C41" s="83" t="s">
        <v>650</v>
      </c>
      <c r="D41" s="105" t="s">
        <v>614</v>
      </c>
      <c r="E41" s="106">
        <v>3</v>
      </c>
      <c r="F41" s="22">
        <v>4500</v>
      </c>
      <c r="G41" s="22">
        <v>4500</v>
      </c>
      <c r="H41" s="22">
        <v>4500</v>
      </c>
      <c r="I41" s="22"/>
      <c r="J41" s="22"/>
      <c r="K41" s="22"/>
      <c r="L41" s="22"/>
      <c r="M41" s="22"/>
      <c r="N41" s="22"/>
      <c r="O41" s="22"/>
      <c r="P41" s="22"/>
      <c r="Q41" s="22"/>
    </row>
    <row r="42" ht="21" customHeight="1" spans="1:17">
      <c r="A42" s="86" t="s">
        <v>329</v>
      </c>
      <c r="B42" s="83" t="s">
        <v>651</v>
      </c>
      <c r="C42" s="83" t="s">
        <v>652</v>
      </c>
      <c r="D42" s="105" t="s">
        <v>483</v>
      </c>
      <c r="E42" s="106">
        <v>10</v>
      </c>
      <c r="F42" s="22">
        <v>5000</v>
      </c>
      <c r="G42" s="22">
        <v>5000</v>
      </c>
      <c r="H42" s="22">
        <v>5000</v>
      </c>
      <c r="I42" s="22"/>
      <c r="J42" s="22"/>
      <c r="K42" s="22"/>
      <c r="L42" s="22"/>
      <c r="M42" s="22"/>
      <c r="N42" s="22"/>
      <c r="O42" s="22"/>
      <c r="P42" s="22"/>
      <c r="Q42" s="22"/>
    </row>
    <row r="43" ht="21" customHeight="1" spans="1:17">
      <c r="A43" s="86" t="s">
        <v>329</v>
      </c>
      <c r="B43" s="83" t="s">
        <v>653</v>
      </c>
      <c r="C43" s="83" t="s">
        <v>654</v>
      </c>
      <c r="D43" s="105" t="s">
        <v>483</v>
      </c>
      <c r="E43" s="106">
        <v>2</v>
      </c>
      <c r="F43" s="22">
        <v>2000</v>
      </c>
      <c r="G43" s="22">
        <v>2000</v>
      </c>
      <c r="H43" s="22">
        <v>2000</v>
      </c>
      <c r="I43" s="22"/>
      <c r="J43" s="22"/>
      <c r="K43" s="22"/>
      <c r="L43" s="22"/>
      <c r="M43" s="22"/>
      <c r="N43" s="22"/>
      <c r="O43" s="22"/>
      <c r="P43" s="22"/>
      <c r="Q43" s="22"/>
    </row>
    <row r="44" ht="21" customHeight="1" spans="1:17">
      <c r="A44" s="86" t="s">
        <v>329</v>
      </c>
      <c r="B44" s="83" t="s">
        <v>655</v>
      </c>
      <c r="C44" s="83" t="s">
        <v>656</v>
      </c>
      <c r="D44" s="105" t="s">
        <v>614</v>
      </c>
      <c r="E44" s="106">
        <v>1</v>
      </c>
      <c r="F44" s="22">
        <v>9000</v>
      </c>
      <c r="G44" s="22">
        <v>9000</v>
      </c>
      <c r="H44" s="22">
        <v>9000</v>
      </c>
      <c r="I44" s="22"/>
      <c r="J44" s="22"/>
      <c r="K44" s="22"/>
      <c r="L44" s="22"/>
      <c r="M44" s="22"/>
      <c r="N44" s="22"/>
      <c r="O44" s="22"/>
      <c r="P44" s="22"/>
      <c r="Q44" s="22"/>
    </row>
    <row r="45" ht="21" customHeight="1" spans="1:17">
      <c r="A45" s="86" t="s">
        <v>329</v>
      </c>
      <c r="B45" s="83" t="s">
        <v>657</v>
      </c>
      <c r="C45" s="83" t="s">
        <v>658</v>
      </c>
      <c r="D45" s="105" t="s">
        <v>659</v>
      </c>
      <c r="E45" s="106">
        <v>7</v>
      </c>
      <c r="F45" s="22">
        <v>8960</v>
      </c>
      <c r="G45" s="22">
        <v>8960</v>
      </c>
      <c r="H45" s="22">
        <v>8960</v>
      </c>
      <c r="I45" s="22"/>
      <c r="J45" s="22"/>
      <c r="K45" s="22"/>
      <c r="L45" s="22"/>
      <c r="M45" s="22"/>
      <c r="N45" s="22"/>
      <c r="O45" s="22"/>
      <c r="P45" s="22"/>
      <c r="Q45" s="22"/>
    </row>
    <row r="46" ht="21" customHeight="1" spans="1:17">
      <c r="A46" s="86" t="s">
        <v>329</v>
      </c>
      <c r="B46" s="83" t="s">
        <v>660</v>
      </c>
      <c r="C46" s="83" t="s">
        <v>661</v>
      </c>
      <c r="D46" s="105" t="s">
        <v>483</v>
      </c>
      <c r="E46" s="106">
        <v>2</v>
      </c>
      <c r="F46" s="22">
        <v>4000</v>
      </c>
      <c r="G46" s="22">
        <v>4000</v>
      </c>
      <c r="H46" s="22">
        <v>4000</v>
      </c>
      <c r="I46" s="22"/>
      <c r="J46" s="22"/>
      <c r="K46" s="22"/>
      <c r="L46" s="22"/>
      <c r="M46" s="22"/>
      <c r="N46" s="22"/>
      <c r="O46" s="22"/>
      <c r="P46" s="22"/>
      <c r="Q46" s="22"/>
    </row>
    <row r="47" ht="21" customHeight="1" spans="1:17">
      <c r="A47" s="86" t="s">
        <v>329</v>
      </c>
      <c r="B47" s="83" t="s">
        <v>662</v>
      </c>
      <c r="C47" s="83" t="s">
        <v>639</v>
      </c>
      <c r="D47" s="105" t="s">
        <v>614</v>
      </c>
      <c r="E47" s="106">
        <v>6</v>
      </c>
      <c r="F47" s="22">
        <v>35400</v>
      </c>
      <c r="G47" s="22">
        <v>35400</v>
      </c>
      <c r="H47" s="22">
        <v>35400</v>
      </c>
      <c r="I47" s="22"/>
      <c r="J47" s="22"/>
      <c r="K47" s="22"/>
      <c r="L47" s="22"/>
      <c r="M47" s="22"/>
      <c r="N47" s="22"/>
      <c r="O47" s="22"/>
      <c r="P47" s="22"/>
      <c r="Q47" s="22"/>
    </row>
    <row r="48" ht="21" customHeight="1" spans="1:17">
      <c r="A48" s="86" t="s">
        <v>329</v>
      </c>
      <c r="B48" s="83" t="s">
        <v>663</v>
      </c>
      <c r="C48" s="83" t="s">
        <v>664</v>
      </c>
      <c r="D48" s="105" t="s">
        <v>483</v>
      </c>
      <c r="E48" s="106">
        <v>19</v>
      </c>
      <c r="F48" s="22">
        <v>18240</v>
      </c>
      <c r="G48" s="22">
        <v>18240</v>
      </c>
      <c r="H48" s="22">
        <v>18240</v>
      </c>
      <c r="I48" s="22"/>
      <c r="J48" s="22"/>
      <c r="K48" s="22"/>
      <c r="L48" s="22"/>
      <c r="M48" s="22"/>
      <c r="N48" s="22"/>
      <c r="O48" s="22"/>
      <c r="P48" s="22"/>
      <c r="Q48" s="22"/>
    </row>
    <row r="49" ht="21" customHeight="1" spans="1:17">
      <c r="A49" s="86" t="s">
        <v>327</v>
      </c>
      <c r="B49" s="83" t="s">
        <v>665</v>
      </c>
      <c r="C49" s="83" t="s">
        <v>666</v>
      </c>
      <c r="D49" s="105" t="s">
        <v>366</v>
      </c>
      <c r="E49" s="106">
        <v>20000</v>
      </c>
      <c r="F49" s="22">
        <v>1600000</v>
      </c>
      <c r="G49" s="22">
        <v>1600000</v>
      </c>
      <c r="H49" s="22">
        <v>1600000</v>
      </c>
      <c r="I49" s="22"/>
      <c r="J49" s="22"/>
      <c r="K49" s="22"/>
      <c r="L49" s="22"/>
      <c r="M49" s="22"/>
      <c r="N49" s="22"/>
      <c r="O49" s="22"/>
      <c r="P49" s="22"/>
      <c r="Q49" s="22"/>
    </row>
    <row r="50" ht="21" customHeight="1" spans="1:17">
      <c r="A50" s="86" t="s">
        <v>327</v>
      </c>
      <c r="B50" s="83" t="s">
        <v>667</v>
      </c>
      <c r="C50" s="83" t="s">
        <v>668</v>
      </c>
      <c r="D50" s="105" t="s">
        <v>483</v>
      </c>
      <c r="E50" s="106">
        <v>10000</v>
      </c>
      <c r="F50" s="22">
        <v>800000</v>
      </c>
      <c r="G50" s="22">
        <v>800000</v>
      </c>
      <c r="H50" s="22">
        <v>800000</v>
      </c>
      <c r="I50" s="22"/>
      <c r="J50" s="22"/>
      <c r="K50" s="22"/>
      <c r="L50" s="22"/>
      <c r="M50" s="22"/>
      <c r="N50" s="22"/>
      <c r="O50" s="22"/>
      <c r="P50" s="22"/>
      <c r="Q50" s="22"/>
    </row>
    <row r="51" ht="21" customHeight="1" spans="1:17">
      <c r="A51" s="86" t="s">
        <v>327</v>
      </c>
      <c r="B51" s="83" t="s">
        <v>669</v>
      </c>
      <c r="C51" s="83" t="s">
        <v>668</v>
      </c>
      <c r="D51" s="105" t="s">
        <v>659</v>
      </c>
      <c r="E51" s="106">
        <v>10000</v>
      </c>
      <c r="F51" s="22">
        <v>800000</v>
      </c>
      <c r="G51" s="22">
        <v>800000</v>
      </c>
      <c r="H51" s="22">
        <v>800000</v>
      </c>
      <c r="I51" s="22"/>
      <c r="J51" s="22"/>
      <c r="K51" s="22"/>
      <c r="L51" s="22"/>
      <c r="M51" s="22"/>
      <c r="N51" s="22"/>
      <c r="O51" s="22"/>
      <c r="P51" s="22"/>
      <c r="Q51" s="22"/>
    </row>
    <row r="52" ht="21" customHeight="1" spans="1:17">
      <c r="A52" s="86" t="s">
        <v>327</v>
      </c>
      <c r="B52" s="83" t="s">
        <v>670</v>
      </c>
      <c r="C52" s="83" t="s">
        <v>668</v>
      </c>
      <c r="D52" s="105" t="s">
        <v>366</v>
      </c>
      <c r="E52" s="106">
        <v>25000</v>
      </c>
      <c r="F52" s="22"/>
      <c r="G52" s="22">
        <v>3500000</v>
      </c>
      <c r="H52" s="22">
        <v>3500000</v>
      </c>
      <c r="I52" s="22"/>
      <c r="J52" s="22"/>
      <c r="K52" s="22"/>
      <c r="L52" s="22"/>
      <c r="M52" s="22"/>
      <c r="N52" s="22"/>
      <c r="O52" s="22"/>
      <c r="P52" s="22"/>
      <c r="Q52" s="22"/>
    </row>
    <row r="53" ht="21" customHeight="1" spans="1:17">
      <c r="A53" s="86" t="s">
        <v>327</v>
      </c>
      <c r="B53" s="83" t="s">
        <v>671</v>
      </c>
      <c r="C53" s="83" t="s">
        <v>672</v>
      </c>
      <c r="D53" s="105" t="s">
        <v>483</v>
      </c>
      <c r="E53" s="106">
        <v>11000</v>
      </c>
      <c r="F53" s="22">
        <v>3300000</v>
      </c>
      <c r="G53" s="22">
        <v>3300000</v>
      </c>
      <c r="H53" s="22">
        <v>3300000</v>
      </c>
      <c r="I53" s="22"/>
      <c r="J53" s="22"/>
      <c r="K53" s="22"/>
      <c r="L53" s="22"/>
      <c r="M53" s="22"/>
      <c r="N53" s="22"/>
      <c r="O53" s="22"/>
      <c r="P53" s="22"/>
      <c r="Q53" s="22"/>
    </row>
    <row r="54" ht="21" customHeight="1" spans="1:17">
      <c r="A54" s="86" t="s">
        <v>327</v>
      </c>
      <c r="B54" s="83" t="s">
        <v>673</v>
      </c>
      <c r="C54" s="83" t="s">
        <v>674</v>
      </c>
      <c r="D54" s="105" t="s">
        <v>675</v>
      </c>
      <c r="E54" s="106">
        <v>5000</v>
      </c>
      <c r="F54" s="22"/>
      <c r="G54" s="22">
        <v>7500000</v>
      </c>
      <c r="H54" s="22">
        <v>7500000</v>
      </c>
      <c r="I54" s="22"/>
      <c r="J54" s="22"/>
      <c r="K54" s="22"/>
      <c r="L54" s="22"/>
      <c r="M54" s="22"/>
      <c r="N54" s="22"/>
      <c r="O54" s="22"/>
      <c r="P54" s="22"/>
      <c r="Q54" s="22"/>
    </row>
    <row r="55" ht="21" customHeight="1" spans="1:17">
      <c r="A55" s="87" t="s">
        <v>137</v>
      </c>
      <c r="B55" s="88"/>
      <c r="C55" s="88"/>
      <c r="D55" s="88"/>
      <c r="E55" s="104"/>
      <c r="F55" s="22">
        <v>8749900</v>
      </c>
      <c r="G55" s="22">
        <v>20477500</v>
      </c>
      <c r="H55" s="22">
        <v>20477500</v>
      </c>
      <c r="I55" s="22"/>
      <c r="J55" s="22"/>
      <c r="K55" s="22"/>
      <c r="L55" s="22"/>
      <c r="M55" s="22"/>
      <c r="N55" s="22"/>
      <c r="O55" s="22"/>
      <c r="P55" s="22"/>
      <c r="Q55" s="22"/>
    </row>
  </sheetData>
  <mergeCells count="16">
    <mergeCell ref="A2:Q2"/>
    <mergeCell ref="A3:F3"/>
    <mergeCell ref="G4:Q4"/>
    <mergeCell ref="L5:Q5"/>
    <mergeCell ref="A55:E5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zoomScale="80" zoomScaleNormal="80" workbookViewId="0">
      <selection activeCell="A1" sqref="A1"/>
    </sheetView>
  </sheetViews>
  <sheetFormatPr defaultColWidth="9.13636363636364" defaultRowHeight="14.25" customHeight="1"/>
  <cols>
    <col min="1" max="1" width="31.4181818181818" customWidth="1"/>
    <col min="2" max="2" width="21.7090909090909" customWidth="1"/>
    <col min="3" max="3" width="26.7090909090909" customWidth="1"/>
    <col min="4" max="14" width="16.6" customWidth="1"/>
  </cols>
  <sheetData>
    <row r="1" ht="13.5" customHeight="1" spans="1:14">
      <c r="A1" s="65"/>
      <c r="B1" s="65"/>
      <c r="C1" s="65"/>
      <c r="D1" s="65"/>
      <c r="E1" s="65"/>
      <c r="F1" s="65"/>
      <c r="G1" s="65"/>
      <c r="H1" s="72"/>
      <c r="I1" s="65"/>
      <c r="J1" s="65"/>
      <c r="K1" s="65"/>
      <c r="L1" s="58"/>
      <c r="M1" s="90"/>
      <c r="N1" s="91" t="s">
        <v>676</v>
      </c>
    </row>
    <row r="2" ht="27.75" customHeight="1" spans="1:14">
      <c r="A2" s="61" t="s">
        <v>677</v>
      </c>
      <c r="B2" s="73"/>
      <c r="C2" s="73"/>
      <c r="D2" s="73"/>
      <c r="E2" s="73"/>
      <c r="F2" s="73"/>
      <c r="G2" s="73"/>
      <c r="H2" s="74"/>
      <c r="I2" s="73"/>
      <c r="J2" s="73"/>
      <c r="K2" s="73"/>
      <c r="L2" s="48"/>
      <c r="M2" s="74"/>
      <c r="N2" s="73"/>
    </row>
    <row r="3" ht="18.75" customHeight="1" spans="1:14">
      <c r="A3" s="62" t="str">
        <f>"单位名称："&amp;"云南省粮食和物资储备局"</f>
        <v>单位名称：云南省粮食和物资储备局</v>
      </c>
      <c r="B3" s="63"/>
      <c r="C3" s="63"/>
      <c r="D3" s="63"/>
      <c r="E3" s="63"/>
      <c r="F3" s="63"/>
      <c r="G3" s="63"/>
      <c r="H3" s="72"/>
      <c r="I3" s="65"/>
      <c r="J3" s="65"/>
      <c r="K3" s="65"/>
      <c r="L3" s="70"/>
      <c r="M3" s="92"/>
      <c r="N3" s="93" t="s">
        <v>162</v>
      </c>
    </row>
    <row r="4" ht="15.75" customHeight="1" spans="1:14">
      <c r="A4" s="9" t="s">
        <v>591</v>
      </c>
      <c r="B4" s="75" t="s">
        <v>678</v>
      </c>
      <c r="C4" s="75" t="s">
        <v>679</v>
      </c>
      <c r="D4" s="76" t="s">
        <v>178</v>
      </c>
      <c r="E4" s="76"/>
      <c r="F4" s="76"/>
      <c r="G4" s="76"/>
      <c r="H4" s="77"/>
      <c r="I4" s="76"/>
      <c r="J4" s="76"/>
      <c r="K4" s="76"/>
      <c r="L4" s="94"/>
      <c r="M4" s="77"/>
      <c r="N4" s="95"/>
    </row>
    <row r="5" ht="17.25" customHeight="1" spans="1:14">
      <c r="A5" s="14"/>
      <c r="B5" s="78"/>
      <c r="C5" s="78"/>
      <c r="D5" s="78" t="s">
        <v>30</v>
      </c>
      <c r="E5" s="78" t="s">
        <v>33</v>
      </c>
      <c r="F5" s="78" t="s">
        <v>597</v>
      </c>
      <c r="G5" s="78" t="s">
        <v>598</v>
      </c>
      <c r="H5" s="79" t="s">
        <v>599</v>
      </c>
      <c r="I5" s="96" t="s">
        <v>600</v>
      </c>
      <c r="J5" s="96"/>
      <c r="K5" s="96"/>
      <c r="L5" s="97"/>
      <c r="M5" s="98"/>
      <c r="N5" s="80"/>
    </row>
    <row r="6" ht="54" customHeight="1" spans="1:14">
      <c r="A6" s="17"/>
      <c r="B6" s="80"/>
      <c r="C6" s="80"/>
      <c r="D6" s="80"/>
      <c r="E6" s="80"/>
      <c r="F6" s="80"/>
      <c r="G6" s="80"/>
      <c r="H6" s="81"/>
      <c r="I6" s="80" t="s">
        <v>32</v>
      </c>
      <c r="J6" s="80" t="s">
        <v>43</v>
      </c>
      <c r="K6" s="80" t="s">
        <v>185</v>
      </c>
      <c r="L6" s="99" t="s">
        <v>39</v>
      </c>
      <c r="M6" s="81" t="s">
        <v>40</v>
      </c>
      <c r="N6" s="80" t="s">
        <v>41</v>
      </c>
    </row>
    <row r="7" ht="15" customHeight="1" spans="1:14">
      <c r="A7" s="17">
        <v>1</v>
      </c>
      <c r="B7" s="80">
        <v>2</v>
      </c>
      <c r="C7" s="80">
        <v>3</v>
      </c>
      <c r="D7" s="81">
        <v>4</v>
      </c>
      <c r="E7" s="81">
        <v>5</v>
      </c>
      <c r="F7" s="81">
        <v>6</v>
      </c>
      <c r="G7" s="81">
        <v>7</v>
      </c>
      <c r="H7" s="81">
        <v>8</v>
      </c>
      <c r="I7" s="81">
        <v>9</v>
      </c>
      <c r="J7" s="81">
        <v>10</v>
      </c>
      <c r="K7" s="81">
        <v>11</v>
      </c>
      <c r="L7" s="81">
        <v>12</v>
      </c>
      <c r="M7" s="81">
        <v>13</v>
      </c>
      <c r="N7" s="81">
        <v>14</v>
      </c>
    </row>
    <row r="8" ht="21" customHeight="1" spans="1:14">
      <c r="A8" s="82" t="s">
        <v>45</v>
      </c>
      <c r="B8" s="83"/>
      <c r="C8" s="83"/>
      <c r="D8" s="84">
        <v>914800</v>
      </c>
      <c r="E8" s="84">
        <v>914800</v>
      </c>
      <c r="F8" s="84"/>
      <c r="G8" s="84"/>
      <c r="H8" s="84"/>
      <c r="I8" s="84"/>
      <c r="J8" s="84"/>
      <c r="K8" s="84"/>
      <c r="L8" s="100"/>
      <c r="M8" s="84"/>
      <c r="N8" s="84"/>
    </row>
    <row r="9" ht="21" customHeight="1" spans="1:14">
      <c r="A9" s="85" t="s">
        <v>45</v>
      </c>
      <c r="B9" s="83"/>
      <c r="C9" s="83"/>
      <c r="D9" s="84">
        <v>914800</v>
      </c>
      <c r="E9" s="84">
        <v>914800</v>
      </c>
      <c r="F9" s="84"/>
      <c r="G9" s="84"/>
      <c r="H9" s="84"/>
      <c r="I9" s="84"/>
      <c r="J9" s="84"/>
      <c r="K9" s="84"/>
      <c r="L9" s="100"/>
      <c r="M9" s="84"/>
      <c r="N9" s="84"/>
    </row>
    <row r="10" ht="21" customHeight="1" spans="1:14">
      <c r="A10" s="86" t="s">
        <v>209</v>
      </c>
      <c r="B10" s="83" t="s">
        <v>680</v>
      </c>
      <c r="C10" s="83" t="s">
        <v>681</v>
      </c>
      <c r="D10" s="84">
        <v>15000</v>
      </c>
      <c r="E10" s="84">
        <v>15000</v>
      </c>
      <c r="F10" s="84"/>
      <c r="G10" s="84"/>
      <c r="H10" s="84"/>
      <c r="I10" s="84"/>
      <c r="J10" s="84"/>
      <c r="K10" s="84"/>
      <c r="L10" s="100"/>
      <c r="M10" s="84"/>
      <c r="N10" s="84"/>
    </row>
    <row r="11" ht="21" customHeight="1" spans="1:14">
      <c r="A11" s="86" t="s">
        <v>222</v>
      </c>
      <c r="B11" s="83" t="s">
        <v>682</v>
      </c>
      <c r="C11" s="83" t="s">
        <v>683</v>
      </c>
      <c r="D11" s="84">
        <v>889800</v>
      </c>
      <c r="E11" s="84">
        <v>889800</v>
      </c>
      <c r="F11" s="84"/>
      <c r="G11" s="84"/>
      <c r="H11" s="84"/>
      <c r="I11" s="84"/>
      <c r="J11" s="84"/>
      <c r="K11" s="84"/>
      <c r="L11" s="100"/>
      <c r="M11" s="84"/>
      <c r="N11" s="84"/>
    </row>
    <row r="12" ht="21" customHeight="1" spans="1:14">
      <c r="A12" s="86" t="s">
        <v>298</v>
      </c>
      <c r="B12" s="83" t="s">
        <v>619</v>
      </c>
      <c r="C12" s="83" t="s">
        <v>684</v>
      </c>
      <c r="D12" s="84">
        <v>10000</v>
      </c>
      <c r="E12" s="84">
        <v>10000</v>
      </c>
      <c r="F12" s="84"/>
      <c r="G12" s="84"/>
      <c r="H12" s="84"/>
      <c r="I12" s="84"/>
      <c r="J12" s="84"/>
      <c r="K12" s="84"/>
      <c r="L12" s="100"/>
      <c r="M12" s="84"/>
      <c r="N12" s="84"/>
    </row>
    <row r="13" ht="21" customHeight="1" spans="1:14">
      <c r="A13" s="87" t="s">
        <v>137</v>
      </c>
      <c r="B13" s="88"/>
      <c r="C13" s="89"/>
      <c r="D13" s="84">
        <v>914800</v>
      </c>
      <c r="E13" s="84">
        <v>914800</v>
      </c>
      <c r="F13" s="84"/>
      <c r="G13" s="84"/>
      <c r="H13" s="84"/>
      <c r="I13" s="84"/>
      <c r="J13" s="84"/>
      <c r="K13" s="84"/>
      <c r="L13" s="100"/>
      <c r="M13" s="84"/>
      <c r="N13" s="84"/>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2"/>
  <sheetViews>
    <sheetView showZeros="0" zoomScale="80" zoomScaleNormal="80" workbookViewId="0">
      <selection activeCell="B18" sqref="B18"/>
    </sheetView>
  </sheetViews>
  <sheetFormatPr defaultColWidth="9.13636363636364" defaultRowHeight="14.25" customHeight="1"/>
  <cols>
    <col min="1" max="1" width="31.8636363636364" customWidth="1"/>
    <col min="2" max="15" width="17.1727272727273" customWidth="1"/>
    <col min="16" max="22" width="17.0272727272727" customWidth="1"/>
    <col min="23" max="23" width="17" customWidth="1"/>
    <col min="24" max="24" width="17.0272727272727" customWidth="1"/>
  </cols>
  <sheetData>
    <row r="1" ht="13.5" customHeight="1" spans="4:24">
      <c r="D1" s="60"/>
      <c r="W1" s="58"/>
      <c r="X1" s="58" t="s">
        <v>685</v>
      </c>
    </row>
    <row r="2" ht="27.75" customHeight="1" spans="1:24">
      <c r="A2" s="61" t="s">
        <v>686</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62" t="str">
        <f>"单位名称："&amp;"云南省粮食和物资储备局"</f>
        <v>单位名称：云南省粮食和物资储备局</v>
      </c>
      <c r="B3" s="63"/>
      <c r="C3" s="63"/>
      <c r="D3" s="64"/>
      <c r="E3" s="65"/>
      <c r="F3" s="65"/>
      <c r="G3" s="65"/>
      <c r="H3" s="65"/>
      <c r="I3" s="65"/>
      <c r="W3" s="70"/>
      <c r="X3" s="70" t="s">
        <v>162</v>
      </c>
    </row>
    <row r="4" ht="19.5" customHeight="1" spans="1:24">
      <c r="A4" s="15" t="s">
        <v>687</v>
      </c>
      <c r="B4" s="10" t="s">
        <v>178</v>
      </c>
      <c r="C4" s="11"/>
      <c r="D4" s="11"/>
      <c r="E4" s="66" t="s">
        <v>688</v>
      </c>
      <c r="F4" s="66"/>
      <c r="G4" s="66"/>
      <c r="H4" s="66"/>
      <c r="I4" s="66"/>
      <c r="J4" s="66"/>
      <c r="K4" s="66"/>
      <c r="L4" s="66"/>
      <c r="M4" s="66"/>
      <c r="N4" s="66"/>
      <c r="O4" s="66"/>
      <c r="P4" s="66"/>
      <c r="Q4" s="66"/>
      <c r="R4" s="66"/>
      <c r="S4" s="66"/>
      <c r="T4" s="66"/>
      <c r="U4" s="66"/>
      <c r="V4" s="66"/>
      <c r="W4" s="66"/>
      <c r="X4" s="66"/>
    </row>
    <row r="5" ht="40.5" customHeight="1" spans="1:24">
      <c r="A5" s="18"/>
      <c r="B5" s="29" t="s">
        <v>30</v>
      </c>
      <c r="C5" s="9" t="s">
        <v>33</v>
      </c>
      <c r="D5" s="67" t="s">
        <v>689</v>
      </c>
      <c r="E5" s="66" t="s">
        <v>690</v>
      </c>
      <c r="F5" s="66" t="s">
        <v>691</v>
      </c>
      <c r="G5" s="66" t="s">
        <v>692</v>
      </c>
      <c r="H5" s="66" t="s">
        <v>693</v>
      </c>
      <c r="I5" s="66" t="s">
        <v>694</v>
      </c>
      <c r="J5" s="66" t="s">
        <v>695</v>
      </c>
      <c r="K5" s="66" t="s">
        <v>696</v>
      </c>
      <c r="L5" s="66" t="s">
        <v>697</v>
      </c>
      <c r="M5" s="66" t="s">
        <v>698</v>
      </c>
      <c r="N5" s="66" t="s">
        <v>699</v>
      </c>
      <c r="O5" s="66" t="s">
        <v>700</v>
      </c>
      <c r="P5" s="66" t="s">
        <v>701</v>
      </c>
      <c r="Q5" s="66" t="s">
        <v>702</v>
      </c>
      <c r="R5" s="66" t="s">
        <v>703</v>
      </c>
      <c r="S5" s="66" t="s">
        <v>704</v>
      </c>
      <c r="T5" s="66" t="s">
        <v>705</v>
      </c>
      <c r="U5" s="66" t="s">
        <v>706</v>
      </c>
      <c r="V5" s="66" t="s">
        <v>707</v>
      </c>
      <c r="W5" s="66" t="s">
        <v>708</v>
      </c>
      <c r="X5" s="66" t="s">
        <v>709</v>
      </c>
    </row>
    <row r="6" ht="19.5" customHeight="1" spans="1:24">
      <c r="A6" s="66">
        <v>1</v>
      </c>
      <c r="B6" s="66">
        <v>2</v>
      </c>
      <c r="C6" s="66">
        <v>3</v>
      </c>
      <c r="D6" s="10">
        <v>4</v>
      </c>
      <c r="E6" s="66">
        <v>5</v>
      </c>
      <c r="F6" s="66">
        <v>6</v>
      </c>
      <c r="G6" s="66">
        <v>7</v>
      </c>
      <c r="H6" s="10">
        <v>8</v>
      </c>
      <c r="I6" s="66">
        <v>9</v>
      </c>
      <c r="J6" s="66">
        <v>10</v>
      </c>
      <c r="K6" s="66">
        <v>11</v>
      </c>
      <c r="L6" s="10">
        <v>12</v>
      </c>
      <c r="M6" s="66">
        <v>13</v>
      </c>
      <c r="N6" s="66">
        <v>14</v>
      </c>
      <c r="O6" s="66">
        <v>15</v>
      </c>
      <c r="P6" s="10">
        <v>16</v>
      </c>
      <c r="Q6" s="66">
        <v>17</v>
      </c>
      <c r="R6" s="66">
        <v>18</v>
      </c>
      <c r="S6" s="66">
        <v>19</v>
      </c>
      <c r="T6" s="10">
        <v>20</v>
      </c>
      <c r="U6" s="10">
        <v>21</v>
      </c>
      <c r="V6" s="10">
        <v>22</v>
      </c>
      <c r="W6" s="66">
        <v>23</v>
      </c>
      <c r="X6" s="66">
        <v>24</v>
      </c>
    </row>
    <row r="7" ht="28.4" customHeight="1" spans="1:24">
      <c r="A7" s="30" t="s">
        <v>45</v>
      </c>
      <c r="B7" s="22">
        <v>303780000</v>
      </c>
      <c r="C7" s="22">
        <v>303780000</v>
      </c>
      <c r="D7" s="22"/>
      <c r="E7" s="22">
        <v>52525600</v>
      </c>
      <c r="F7" s="22">
        <v>26903900</v>
      </c>
      <c r="G7" s="22">
        <v>39456200</v>
      </c>
      <c r="H7" s="22">
        <v>16673500</v>
      </c>
      <c r="I7" s="22">
        <v>30861800</v>
      </c>
      <c r="J7" s="22">
        <v>21100900</v>
      </c>
      <c r="K7" s="22">
        <v>15883200</v>
      </c>
      <c r="L7" s="22">
        <v>9438300</v>
      </c>
      <c r="M7" s="22">
        <v>15495800</v>
      </c>
      <c r="N7" s="22">
        <v>23175100</v>
      </c>
      <c r="O7" s="22">
        <v>15440200</v>
      </c>
      <c r="P7" s="22">
        <v>9749200</v>
      </c>
      <c r="Q7" s="22">
        <v>8529000</v>
      </c>
      <c r="R7" s="22">
        <v>3231500</v>
      </c>
      <c r="S7" s="22">
        <v>3713100</v>
      </c>
      <c r="T7" s="22">
        <v>11542700</v>
      </c>
      <c r="U7" s="22">
        <v>30000</v>
      </c>
      <c r="V7" s="22">
        <v>20000</v>
      </c>
      <c r="W7" s="71">
        <v>10000</v>
      </c>
      <c r="X7" s="22"/>
    </row>
    <row r="8" ht="29.9" customHeight="1" spans="1:24">
      <c r="A8" s="68" t="s">
        <v>45</v>
      </c>
      <c r="B8" s="22">
        <v>292970000</v>
      </c>
      <c r="C8" s="22">
        <v>292970000</v>
      </c>
      <c r="D8" s="22"/>
      <c r="E8" s="22">
        <v>52150000</v>
      </c>
      <c r="F8" s="22">
        <v>26090000</v>
      </c>
      <c r="G8" s="22">
        <v>38720000</v>
      </c>
      <c r="H8" s="22">
        <v>15690000</v>
      </c>
      <c r="I8" s="22">
        <v>30100000</v>
      </c>
      <c r="J8" s="22">
        <v>20940000</v>
      </c>
      <c r="K8" s="22">
        <v>15000000</v>
      </c>
      <c r="L8" s="22">
        <v>9110000</v>
      </c>
      <c r="M8" s="22">
        <v>14880000</v>
      </c>
      <c r="N8" s="22">
        <v>21040000</v>
      </c>
      <c r="O8" s="22">
        <v>15100000</v>
      </c>
      <c r="P8" s="22">
        <v>9160000</v>
      </c>
      <c r="Q8" s="22">
        <v>7870000</v>
      </c>
      <c r="R8" s="22">
        <v>3040000</v>
      </c>
      <c r="S8" s="22">
        <v>3240000</v>
      </c>
      <c r="T8" s="22">
        <v>10780000</v>
      </c>
      <c r="U8" s="22">
        <v>30000</v>
      </c>
      <c r="V8" s="22">
        <v>20000</v>
      </c>
      <c r="W8" s="71">
        <v>10000</v>
      </c>
      <c r="X8" s="22"/>
    </row>
    <row r="9" ht="29.9" customHeight="1" spans="1:24">
      <c r="A9" s="69" t="s">
        <v>710</v>
      </c>
      <c r="B9" s="22">
        <v>289970000</v>
      </c>
      <c r="C9" s="22">
        <v>289970000</v>
      </c>
      <c r="D9" s="22"/>
      <c r="E9" s="22">
        <v>51980000</v>
      </c>
      <c r="F9" s="22">
        <v>25990000</v>
      </c>
      <c r="G9" s="22">
        <v>38620000</v>
      </c>
      <c r="H9" s="22">
        <v>15590000</v>
      </c>
      <c r="I9" s="22">
        <v>29700000</v>
      </c>
      <c r="J9" s="22">
        <v>20790000</v>
      </c>
      <c r="K9" s="22">
        <v>14850000</v>
      </c>
      <c r="L9" s="22">
        <v>8910000</v>
      </c>
      <c r="M9" s="22">
        <v>14850000</v>
      </c>
      <c r="N9" s="22">
        <v>20790000</v>
      </c>
      <c r="O9" s="22">
        <v>14850000</v>
      </c>
      <c r="P9" s="22">
        <v>8910000</v>
      </c>
      <c r="Q9" s="22">
        <v>7800000</v>
      </c>
      <c r="R9" s="22">
        <v>2970000</v>
      </c>
      <c r="S9" s="22">
        <v>2970000</v>
      </c>
      <c r="T9" s="22">
        <v>10400000</v>
      </c>
      <c r="U9" s="22"/>
      <c r="V9" s="22"/>
      <c r="W9" s="71"/>
      <c r="X9" s="22"/>
    </row>
    <row r="10" ht="29.9" customHeight="1" spans="1:24">
      <c r="A10" s="69" t="s">
        <v>711</v>
      </c>
      <c r="B10" s="22">
        <v>3000000</v>
      </c>
      <c r="C10" s="22">
        <v>3000000</v>
      </c>
      <c r="D10" s="22"/>
      <c r="E10" s="22">
        <v>170000</v>
      </c>
      <c r="F10" s="22">
        <v>100000</v>
      </c>
      <c r="G10" s="22">
        <v>100000</v>
      </c>
      <c r="H10" s="22">
        <v>100000</v>
      </c>
      <c r="I10" s="22">
        <v>400000</v>
      </c>
      <c r="J10" s="22">
        <v>150000</v>
      </c>
      <c r="K10" s="22">
        <v>150000</v>
      </c>
      <c r="L10" s="22">
        <v>200000</v>
      </c>
      <c r="M10" s="22">
        <v>30000</v>
      </c>
      <c r="N10" s="22">
        <v>250000</v>
      </c>
      <c r="O10" s="22">
        <v>250000</v>
      </c>
      <c r="P10" s="22">
        <v>250000</v>
      </c>
      <c r="Q10" s="22">
        <v>70000</v>
      </c>
      <c r="R10" s="22">
        <v>70000</v>
      </c>
      <c r="S10" s="22">
        <v>270000</v>
      </c>
      <c r="T10" s="22">
        <v>380000</v>
      </c>
      <c r="U10" s="22">
        <v>30000</v>
      </c>
      <c r="V10" s="22">
        <v>20000</v>
      </c>
      <c r="W10" s="71">
        <v>10000</v>
      </c>
      <c r="X10" s="22"/>
    </row>
    <row r="11" ht="29.9" customHeight="1" spans="1:24">
      <c r="A11" s="68" t="s">
        <v>50</v>
      </c>
      <c r="B11" s="22">
        <v>10810000</v>
      </c>
      <c r="C11" s="22">
        <v>10810000</v>
      </c>
      <c r="D11" s="22"/>
      <c r="E11" s="22">
        <v>375600</v>
      </c>
      <c r="F11" s="22">
        <v>813900</v>
      </c>
      <c r="G11" s="22">
        <v>736200</v>
      </c>
      <c r="H11" s="22">
        <v>983500</v>
      </c>
      <c r="I11" s="22">
        <v>761800</v>
      </c>
      <c r="J11" s="22">
        <v>160900</v>
      </c>
      <c r="K11" s="22">
        <v>883200</v>
      </c>
      <c r="L11" s="22">
        <v>328300</v>
      </c>
      <c r="M11" s="22">
        <v>615800</v>
      </c>
      <c r="N11" s="22">
        <v>2135100</v>
      </c>
      <c r="O11" s="22">
        <v>340200</v>
      </c>
      <c r="P11" s="22">
        <v>589200</v>
      </c>
      <c r="Q11" s="22">
        <v>659000</v>
      </c>
      <c r="R11" s="22">
        <v>191500</v>
      </c>
      <c r="S11" s="22">
        <v>473100</v>
      </c>
      <c r="T11" s="22">
        <v>762700</v>
      </c>
      <c r="U11" s="22"/>
      <c r="V11" s="22"/>
      <c r="W11" s="71"/>
      <c r="X11" s="22"/>
    </row>
    <row r="12" ht="29.9" customHeight="1" spans="1:24">
      <c r="A12" s="69" t="s">
        <v>712</v>
      </c>
      <c r="B12" s="22">
        <v>10810000</v>
      </c>
      <c r="C12" s="22">
        <v>10810000</v>
      </c>
      <c r="D12" s="22"/>
      <c r="E12" s="22">
        <v>375600</v>
      </c>
      <c r="F12" s="22">
        <v>813900</v>
      </c>
      <c r="G12" s="22">
        <v>736200</v>
      </c>
      <c r="H12" s="22">
        <v>983500</v>
      </c>
      <c r="I12" s="22">
        <v>761800</v>
      </c>
      <c r="J12" s="22">
        <v>160900</v>
      </c>
      <c r="K12" s="22">
        <v>883200</v>
      </c>
      <c r="L12" s="22">
        <v>328300</v>
      </c>
      <c r="M12" s="22">
        <v>615800</v>
      </c>
      <c r="N12" s="22">
        <v>2135100</v>
      </c>
      <c r="O12" s="22">
        <v>340200</v>
      </c>
      <c r="P12" s="22">
        <v>589200</v>
      </c>
      <c r="Q12" s="22">
        <v>659000</v>
      </c>
      <c r="R12" s="22">
        <v>191500</v>
      </c>
      <c r="S12" s="22">
        <v>473100</v>
      </c>
      <c r="T12" s="22">
        <v>762700</v>
      </c>
      <c r="U12" s="22"/>
      <c r="V12" s="22"/>
      <c r="W12" s="71"/>
      <c r="X12"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3"/>
  <sheetViews>
    <sheetView showZeros="0" zoomScale="60" zoomScaleNormal="60" topLeftCell="A13" workbookViewId="0">
      <selection activeCell="B24" sqref="B24"/>
    </sheetView>
  </sheetViews>
  <sheetFormatPr defaultColWidth="9.13636363636364" defaultRowHeight="12" customHeight="1"/>
  <cols>
    <col min="1" max="1" width="28.9636363636364" customWidth="1"/>
    <col min="2" max="2" width="29" customWidth="1"/>
    <col min="3" max="3" width="16.3090909090909" customWidth="1"/>
    <col min="4" max="4" width="15.6" customWidth="1"/>
    <col min="5" max="5" width="23.5727272727273" customWidth="1"/>
    <col min="6" max="6" width="11.2818181818182" customWidth="1"/>
    <col min="7" max="7" width="14.8818181818182" customWidth="1"/>
    <col min="8" max="8" width="10.8818181818182" customWidth="1"/>
    <col min="9" max="9" width="13.4181818181818" customWidth="1"/>
    <col min="10" max="10" width="38.6727272727273" customWidth="1"/>
  </cols>
  <sheetData>
    <row r="1" customHeight="1" spans="10:10">
      <c r="J1" s="58" t="s">
        <v>713</v>
      </c>
    </row>
    <row r="2" ht="28.5" customHeight="1" spans="1:10">
      <c r="A2" s="47" t="s">
        <v>714</v>
      </c>
      <c r="B2" s="28"/>
      <c r="C2" s="28"/>
      <c r="D2" s="28"/>
      <c r="E2" s="28"/>
      <c r="F2" s="48"/>
      <c r="G2" s="28"/>
      <c r="H2" s="48"/>
      <c r="I2" s="48"/>
      <c r="J2" s="28"/>
    </row>
    <row r="3" ht="17.25" customHeight="1" spans="1:1">
      <c r="A3" s="4" t="str">
        <f>"单位名称："&amp;"云南省粮食和物资储备局"</f>
        <v>单位名称：云南省粮食和物资储备局</v>
      </c>
    </row>
    <row r="4" ht="44.25" customHeight="1" spans="1:10">
      <c r="A4" s="49" t="s">
        <v>339</v>
      </c>
      <c r="B4" s="49" t="s">
        <v>340</v>
      </c>
      <c r="C4" s="49" t="s">
        <v>341</v>
      </c>
      <c r="D4" s="49" t="s">
        <v>342</v>
      </c>
      <c r="E4" s="49" t="s">
        <v>343</v>
      </c>
      <c r="F4" s="50" t="s">
        <v>344</v>
      </c>
      <c r="G4" s="49" t="s">
        <v>345</v>
      </c>
      <c r="H4" s="50" t="s">
        <v>346</v>
      </c>
      <c r="I4" s="50" t="s">
        <v>347</v>
      </c>
      <c r="J4" s="49" t="s">
        <v>348</v>
      </c>
    </row>
    <row r="5" ht="14.25" customHeight="1" spans="1:10">
      <c r="A5" s="49">
        <v>1</v>
      </c>
      <c r="B5" s="49">
        <v>2</v>
      </c>
      <c r="C5" s="49">
        <v>3</v>
      </c>
      <c r="D5" s="49">
        <v>4</v>
      </c>
      <c r="E5" s="49">
        <v>5</v>
      </c>
      <c r="F5" s="50">
        <v>6</v>
      </c>
      <c r="G5" s="49">
        <v>7</v>
      </c>
      <c r="H5" s="50">
        <v>8</v>
      </c>
      <c r="I5" s="50">
        <v>9</v>
      </c>
      <c r="J5" s="49">
        <v>10</v>
      </c>
    </row>
    <row r="6" ht="21.8" customHeight="1" spans="1:10">
      <c r="A6" s="51" t="s">
        <v>45</v>
      </c>
      <c r="B6" s="52"/>
      <c r="C6" s="52"/>
      <c r="D6" s="52"/>
      <c r="E6" s="53"/>
      <c r="F6" s="54"/>
      <c r="G6" s="53"/>
      <c r="H6" s="54"/>
      <c r="I6" s="54"/>
      <c r="J6" s="53"/>
    </row>
    <row r="7" ht="60.8" customHeight="1" spans="1:10">
      <c r="A7" s="55" t="s">
        <v>45</v>
      </c>
      <c r="B7" s="56"/>
      <c r="C7" s="56"/>
      <c r="D7" s="56"/>
      <c r="E7" s="51"/>
      <c r="F7" s="56"/>
      <c r="G7" s="51"/>
      <c r="H7" s="56"/>
      <c r="I7" s="56"/>
      <c r="J7" s="59"/>
    </row>
    <row r="8" ht="60.8" customHeight="1" spans="1:10">
      <c r="A8" s="57" t="s">
        <v>711</v>
      </c>
      <c r="B8" s="56" t="s">
        <v>715</v>
      </c>
      <c r="C8" s="56" t="s">
        <v>350</v>
      </c>
      <c r="D8" s="56" t="s">
        <v>351</v>
      </c>
      <c r="E8" s="51" t="s">
        <v>716</v>
      </c>
      <c r="F8" s="56" t="s">
        <v>353</v>
      </c>
      <c r="G8" s="51" t="s">
        <v>157</v>
      </c>
      <c r="H8" s="56" t="s">
        <v>421</v>
      </c>
      <c r="I8" s="56" t="s">
        <v>355</v>
      </c>
      <c r="J8" s="59" t="s">
        <v>717</v>
      </c>
    </row>
    <row r="9" ht="60.8" customHeight="1" spans="1:10">
      <c r="A9" s="57" t="s">
        <v>711</v>
      </c>
      <c r="B9" s="56" t="s">
        <v>715</v>
      </c>
      <c r="C9" s="56" t="s">
        <v>350</v>
      </c>
      <c r="D9" s="56" t="s">
        <v>357</v>
      </c>
      <c r="E9" s="51" t="s">
        <v>718</v>
      </c>
      <c r="F9" s="56" t="s">
        <v>365</v>
      </c>
      <c r="G9" s="51" t="s">
        <v>386</v>
      </c>
      <c r="H9" s="56" t="s">
        <v>360</v>
      </c>
      <c r="I9" s="56" t="s">
        <v>355</v>
      </c>
      <c r="J9" s="59" t="s">
        <v>717</v>
      </c>
    </row>
    <row r="10" ht="60.8" customHeight="1" spans="1:10">
      <c r="A10" s="57" t="s">
        <v>711</v>
      </c>
      <c r="B10" s="56" t="s">
        <v>715</v>
      </c>
      <c r="C10" s="56" t="s">
        <v>362</v>
      </c>
      <c r="D10" s="56" t="s">
        <v>394</v>
      </c>
      <c r="E10" s="51" t="s">
        <v>719</v>
      </c>
      <c r="F10" s="56" t="s">
        <v>353</v>
      </c>
      <c r="G10" s="51" t="s">
        <v>720</v>
      </c>
      <c r="H10" s="56"/>
      <c r="I10" s="56" t="s">
        <v>445</v>
      </c>
      <c r="J10" s="59" t="s">
        <v>717</v>
      </c>
    </row>
    <row r="11" ht="60.8" customHeight="1" spans="1:10">
      <c r="A11" s="57" t="s">
        <v>710</v>
      </c>
      <c r="B11" s="56" t="s">
        <v>721</v>
      </c>
      <c r="C11" s="56" t="s">
        <v>350</v>
      </c>
      <c r="D11" s="56" t="s">
        <v>351</v>
      </c>
      <c r="E11" s="51" t="s">
        <v>451</v>
      </c>
      <c r="F11" s="56" t="s">
        <v>353</v>
      </c>
      <c r="G11" s="51" t="s">
        <v>359</v>
      </c>
      <c r="H11" s="56" t="s">
        <v>360</v>
      </c>
      <c r="I11" s="56" t="s">
        <v>355</v>
      </c>
      <c r="J11" s="59" t="s">
        <v>452</v>
      </c>
    </row>
    <row r="12" ht="60.8" customHeight="1" spans="1:10">
      <c r="A12" s="57" t="s">
        <v>710</v>
      </c>
      <c r="B12" s="56" t="s">
        <v>721</v>
      </c>
      <c r="C12" s="56" t="s">
        <v>350</v>
      </c>
      <c r="D12" s="56" t="s">
        <v>351</v>
      </c>
      <c r="E12" s="51" t="s">
        <v>453</v>
      </c>
      <c r="F12" s="56" t="s">
        <v>353</v>
      </c>
      <c r="G12" s="51" t="s">
        <v>359</v>
      </c>
      <c r="H12" s="56" t="s">
        <v>360</v>
      </c>
      <c r="I12" s="56" t="s">
        <v>355</v>
      </c>
      <c r="J12" s="59" t="s">
        <v>454</v>
      </c>
    </row>
    <row r="13" ht="60.8" customHeight="1" spans="1:10">
      <c r="A13" s="57" t="s">
        <v>710</v>
      </c>
      <c r="B13" s="56" t="s">
        <v>721</v>
      </c>
      <c r="C13" s="56" t="s">
        <v>350</v>
      </c>
      <c r="D13" s="56" t="s">
        <v>351</v>
      </c>
      <c r="E13" s="51" t="s">
        <v>455</v>
      </c>
      <c r="F13" s="56" t="s">
        <v>353</v>
      </c>
      <c r="G13" s="51" t="s">
        <v>359</v>
      </c>
      <c r="H13" s="56" t="s">
        <v>360</v>
      </c>
      <c r="I13" s="56" t="s">
        <v>355</v>
      </c>
      <c r="J13" s="59" t="s">
        <v>456</v>
      </c>
    </row>
    <row r="14" ht="60.8" customHeight="1" spans="1:10">
      <c r="A14" s="57" t="s">
        <v>710</v>
      </c>
      <c r="B14" s="56" t="s">
        <v>721</v>
      </c>
      <c r="C14" s="56" t="s">
        <v>350</v>
      </c>
      <c r="D14" s="56" t="s">
        <v>351</v>
      </c>
      <c r="E14" s="51" t="s">
        <v>457</v>
      </c>
      <c r="F14" s="56" t="s">
        <v>353</v>
      </c>
      <c r="G14" s="51" t="s">
        <v>359</v>
      </c>
      <c r="H14" s="56" t="s">
        <v>360</v>
      </c>
      <c r="I14" s="56" t="s">
        <v>355</v>
      </c>
      <c r="J14" s="59" t="s">
        <v>458</v>
      </c>
    </row>
    <row r="15" ht="60.8" customHeight="1" spans="1:10">
      <c r="A15" s="57" t="s">
        <v>710</v>
      </c>
      <c r="B15" s="56" t="s">
        <v>721</v>
      </c>
      <c r="C15" s="56" t="s">
        <v>350</v>
      </c>
      <c r="D15" s="56" t="s">
        <v>357</v>
      </c>
      <c r="E15" s="51" t="s">
        <v>461</v>
      </c>
      <c r="F15" s="56" t="s">
        <v>353</v>
      </c>
      <c r="G15" s="51" t="s">
        <v>359</v>
      </c>
      <c r="H15" s="56" t="s">
        <v>360</v>
      </c>
      <c r="I15" s="56" t="s">
        <v>355</v>
      </c>
      <c r="J15" s="59" t="s">
        <v>462</v>
      </c>
    </row>
    <row r="16" ht="60.8" customHeight="1" spans="1:10">
      <c r="A16" s="57" t="s">
        <v>710</v>
      </c>
      <c r="B16" s="56" t="s">
        <v>721</v>
      </c>
      <c r="C16" s="56" t="s">
        <v>350</v>
      </c>
      <c r="D16" s="56" t="s">
        <v>357</v>
      </c>
      <c r="E16" s="51" t="s">
        <v>463</v>
      </c>
      <c r="F16" s="56" t="s">
        <v>353</v>
      </c>
      <c r="G16" s="51" t="s">
        <v>359</v>
      </c>
      <c r="H16" s="56" t="s">
        <v>360</v>
      </c>
      <c r="I16" s="56" t="s">
        <v>355</v>
      </c>
      <c r="J16" s="59" t="s">
        <v>464</v>
      </c>
    </row>
    <row r="17" ht="60.8" customHeight="1" spans="1:10">
      <c r="A17" s="57" t="s">
        <v>710</v>
      </c>
      <c r="B17" s="56" t="s">
        <v>721</v>
      </c>
      <c r="C17" s="56" t="s">
        <v>350</v>
      </c>
      <c r="D17" s="56" t="s">
        <v>357</v>
      </c>
      <c r="E17" s="51" t="s">
        <v>465</v>
      </c>
      <c r="F17" s="56" t="s">
        <v>353</v>
      </c>
      <c r="G17" s="51" t="s">
        <v>410</v>
      </c>
      <c r="H17" s="56" t="s">
        <v>360</v>
      </c>
      <c r="I17" s="56" t="s">
        <v>355</v>
      </c>
      <c r="J17" s="59" t="s">
        <v>466</v>
      </c>
    </row>
    <row r="18" ht="60.8" customHeight="1" spans="1:10">
      <c r="A18" s="57" t="s">
        <v>710</v>
      </c>
      <c r="B18" s="56" t="s">
        <v>721</v>
      </c>
      <c r="C18" s="56" t="s">
        <v>350</v>
      </c>
      <c r="D18" s="56" t="s">
        <v>391</v>
      </c>
      <c r="E18" s="51" t="s">
        <v>467</v>
      </c>
      <c r="F18" s="56" t="s">
        <v>353</v>
      </c>
      <c r="G18" s="51" t="s">
        <v>359</v>
      </c>
      <c r="H18" s="56" t="s">
        <v>360</v>
      </c>
      <c r="I18" s="56" t="s">
        <v>355</v>
      </c>
      <c r="J18" s="59" t="s">
        <v>468</v>
      </c>
    </row>
    <row r="19" ht="60.8" customHeight="1" spans="1:10">
      <c r="A19" s="57" t="s">
        <v>710</v>
      </c>
      <c r="B19" s="56" t="s">
        <v>721</v>
      </c>
      <c r="C19" s="56" t="s">
        <v>362</v>
      </c>
      <c r="D19" s="56" t="s">
        <v>469</v>
      </c>
      <c r="E19" s="51" t="s">
        <v>470</v>
      </c>
      <c r="F19" s="56" t="s">
        <v>353</v>
      </c>
      <c r="G19" s="51" t="s">
        <v>359</v>
      </c>
      <c r="H19" s="56" t="s">
        <v>360</v>
      </c>
      <c r="I19" s="56" t="s">
        <v>355</v>
      </c>
      <c r="J19" s="59" t="s">
        <v>471</v>
      </c>
    </row>
    <row r="20" ht="60.8" customHeight="1" spans="1:10">
      <c r="A20" s="57" t="s">
        <v>710</v>
      </c>
      <c r="B20" s="56" t="s">
        <v>721</v>
      </c>
      <c r="C20" s="56" t="s">
        <v>362</v>
      </c>
      <c r="D20" s="56" t="s">
        <v>469</v>
      </c>
      <c r="E20" s="51" t="s">
        <v>722</v>
      </c>
      <c r="F20" s="56" t="s">
        <v>353</v>
      </c>
      <c r="G20" s="51" t="s">
        <v>359</v>
      </c>
      <c r="H20" s="56" t="s">
        <v>360</v>
      </c>
      <c r="I20" s="56" t="s">
        <v>355</v>
      </c>
      <c r="J20" s="59" t="s">
        <v>723</v>
      </c>
    </row>
    <row r="21" ht="60.8" customHeight="1" spans="1:10">
      <c r="A21" s="57" t="s">
        <v>710</v>
      </c>
      <c r="B21" s="56" t="s">
        <v>721</v>
      </c>
      <c r="C21" s="56" t="s">
        <v>362</v>
      </c>
      <c r="D21" s="56" t="s">
        <v>469</v>
      </c>
      <c r="E21" s="51" t="s">
        <v>724</v>
      </c>
      <c r="F21" s="56" t="s">
        <v>353</v>
      </c>
      <c r="G21" s="51" t="s">
        <v>410</v>
      </c>
      <c r="H21" s="56" t="s">
        <v>360</v>
      </c>
      <c r="I21" s="56" t="s">
        <v>355</v>
      </c>
      <c r="J21" s="59" t="s">
        <v>725</v>
      </c>
    </row>
    <row r="22" ht="60.8" customHeight="1" spans="1:10">
      <c r="A22" s="57" t="s">
        <v>710</v>
      </c>
      <c r="B22" s="56" t="s">
        <v>721</v>
      </c>
      <c r="C22" s="56" t="s">
        <v>362</v>
      </c>
      <c r="D22" s="56" t="s">
        <v>394</v>
      </c>
      <c r="E22" s="51" t="s">
        <v>472</v>
      </c>
      <c r="F22" s="56" t="s">
        <v>353</v>
      </c>
      <c r="G22" s="51" t="s">
        <v>410</v>
      </c>
      <c r="H22" s="56" t="s">
        <v>378</v>
      </c>
      <c r="I22" s="56" t="s">
        <v>355</v>
      </c>
      <c r="J22" s="59" t="s">
        <v>473</v>
      </c>
    </row>
    <row r="23" ht="60.8" customHeight="1" spans="1:10">
      <c r="A23" s="57" t="s">
        <v>710</v>
      </c>
      <c r="B23" s="56" t="s">
        <v>721</v>
      </c>
      <c r="C23" s="56" t="s">
        <v>362</v>
      </c>
      <c r="D23" s="56" t="s">
        <v>394</v>
      </c>
      <c r="E23" s="51" t="s">
        <v>726</v>
      </c>
      <c r="F23" s="56" t="s">
        <v>353</v>
      </c>
      <c r="G23" s="51" t="s">
        <v>410</v>
      </c>
      <c r="H23" s="56" t="s">
        <v>475</v>
      </c>
      <c r="I23" s="56" t="s">
        <v>355</v>
      </c>
      <c r="J23" s="59" t="s">
        <v>727</v>
      </c>
    </row>
    <row r="24" ht="60.8" customHeight="1" spans="1:10">
      <c r="A24" s="55" t="s">
        <v>50</v>
      </c>
      <c r="B24" s="23"/>
      <c r="C24" s="23"/>
      <c r="D24" s="23"/>
      <c r="E24" s="23"/>
      <c r="F24" s="23"/>
      <c r="G24" s="23"/>
      <c r="H24" s="23"/>
      <c r="I24" s="23"/>
      <c r="J24" s="23"/>
    </row>
    <row r="25" ht="60.8" customHeight="1" spans="1:10">
      <c r="A25" s="57" t="s">
        <v>712</v>
      </c>
      <c r="B25" s="56" t="s">
        <v>728</v>
      </c>
      <c r="C25" s="56" t="s">
        <v>350</v>
      </c>
      <c r="D25" s="56" t="s">
        <v>351</v>
      </c>
      <c r="E25" s="51" t="s">
        <v>729</v>
      </c>
      <c r="F25" s="56" t="s">
        <v>353</v>
      </c>
      <c r="G25" s="51" t="s">
        <v>359</v>
      </c>
      <c r="H25" s="56" t="s">
        <v>360</v>
      </c>
      <c r="I25" s="56" t="s">
        <v>355</v>
      </c>
      <c r="J25" s="59" t="s">
        <v>730</v>
      </c>
    </row>
    <row r="26" ht="60.8" customHeight="1" spans="1:10">
      <c r="A26" s="57" t="s">
        <v>712</v>
      </c>
      <c r="B26" s="56" t="s">
        <v>728</v>
      </c>
      <c r="C26" s="56" t="s">
        <v>350</v>
      </c>
      <c r="D26" s="56" t="s">
        <v>357</v>
      </c>
      <c r="E26" s="51" t="s">
        <v>731</v>
      </c>
      <c r="F26" s="56" t="s">
        <v>504</v>
      </c>
      <c r="G26" s="51" t="s">
        <v>359</v>
      </c>
      <c r="H26" s="56" t="s">
        <v>534</v>
      </c>
      <c r="I26" s="56" t="s">
        <v>355</v>
      </c>
      <c r="J26" s="59" t="s">
        <v>732</v>
      </c>
    </row>
    <row r="27" ht="60.8" customHeight="1" spans="1:10">
      <c r="A27" s="57" t="s">
        <v>712</v>
      </c>
      <c r="B27" s="56" t="s">
        <v>728</v>
      </c>
      <c r="C27" s="56" t="s">
        <v>350</v>
      </c>
      <c r="D27" s="56" t="s">
        <v>357</v>
      </c>
      <c r="E27" s="51" t="s">
        <v>733</v>
      </c>
      <c r="F27" s="56" t="s">
        <v>504</v>
      </c>
      <c r="G27" s="51" t="s">
        <v>359</v>
      </c>
      <c r="H27" s="56" t="s">
        <v>534</v>
      </c>
      <c r="I27" s="56" t="s">
        <v>355</v>
      </c>
      <c r="J27" s="59" t="s">
        <v>734</v>
      </c>
    </row>
    <row r="28" ht="60.8" customHeight="1" spans="1:10">
      <c r="A28" s="57" t="s">
        <v>712</v>
      </c>
      <c r="B28" s="56" t="s">
        <v>728</v>
      </c>
      <c r="C28" s="56" t="s">
        <v>350</v>
      </c>
      <c r="D28" s="56" t="s">
        <v>357</v>
      </c>
      <c r="E28" s="51" t="s">
        <v>735</v>
      </c>
      <c r="F28" s="56" t="s">
        <v>365</v>
      </c>
      <c r="G28" s="51" t="s">
        <v>386</v>
      </c>
      <c r="H28" s="56" t="s">
        <v>360</v>
      </c>
      <c r="I28" s="56" t="s">
        <v>355</v>
      </c>
      <c r="J28" s="59" t="s">
        <v>736</v>
      </c>
    </row>
    <row r="29" ht="60.8" customHeight="1" spans="1:10">
      <c r="A29" s="57" t="s">
        <v>712</v>
      </c>
      <c r="B29" s="56" t="s">
        <v>728</v>
      </c>
      <c r="C29" s="56" t="s">
        <v>350</v>
      </c>
      <c r="D29" s="56" t="s">
        <v>391</v>
      </c>
      <c r="E29" s="51" t="s">
        <v>737</v>
      </c>
      <c r="F29" s="56" t="s">
        <v>353</v>
      </c>
      <c r="G29" s="51" t="s">
        <v>359</v>
      </c>
      <c r="H29" s="56" t="s">
        <v>360</v>
      </c>
      <c r="I29" s="56" t="s">
        <v>355</v>
      </c>
      <c r="J29" s="59" t="s">
        <v>577</v>
      </c>
    </row>
    <row r="30" ht="60.8" customHeight="1" spans="1:10">
      <c r="A30" s="57" t="s">
        <v>712</v>
      </c>
      <c r="B30" s="56" t="s">
        <v>728</v>
      </c>
      <c r="C30" s="56" t="s">
        <v>350</v>
      </c>
      <c r="D30" s="56" t="s">
        <v>391</v>
      </c>
      <c r="E30" s="51" t="s">
        <v>738</v>
      </c>
      <c r="F30" s="56" t="s">
        <v>504</v>
      </c>
      <c r="G30" s="51" t="s">
        <v>540</v>
      </c>
      <c r="H30" s="56" t="s">
        <v>739</v>
      </c>
      <c r="I30" s="56" t="s">
        <v>355</v>
      </c>
      <c r="J30" s="59" t="s">
        <v>740</v>
      </c>
    </row>
    <row r="31" ht="60.8" customHeight="1" spans="1:10">
      <c r="A31" s="57" t="s">
        <v>712</v>
      </c>
      <c r="B31" s="56" t="s">
        <v>728</v>
      </c>
      <c r="C31" s="56" t="s">
        <v>362</v>
      </c>
      <c r="D31" s="56" t="s">
        <v>394</v>
      </c>
      <c r="E31" s="51" t="s">
        <v>741</v>
      </c>
      <c r="F31" s="56" t="s">
        <v>353</v>
      </c>
      <c r="G31" s="51" t="s">
        <v>742</v>
      </c>
      <c r="H31" s="56"/>
      <c r="I31" s="56" t="s">
        <v>445</v>
      </c>
      <c r="J31" s="59" t="s">
        <v>743</v>
      </c>
    </row>
    <row r="32" ht="60.8" customHeight="1" spans="1:10">
      <c r="A32" s="57" t="s">
        <v>712</v>
      </c>
      <c r="B32" s="56" t="s">
        <v>728</v>
      </c>
      <c r="C32" s="56" t="s">
        <v>362</v>
      </c>
      <c r="D32" s="56" t="s">
        <v>363</v>
      </c>
      <c r="E32" s="51" t="s">
        <v>744</v>
      </c>
      <c r="F32" s="56" t="s">
        <v>365</v>
      </c>
      <c r="G32" s="51" t="s">
        <v>505</v>
      </c>
      <c r="H32" s="56" t="s">
        <v>418</v>
      </c>
      <c r="I32" s="56" t="s">
        <v>355</v>
      </c>
      <c r="J32" s="59" t="s">
        <v>745</v>
      </c>
    </row>
    <row r="33" ht="60.8" customHeight="1" spans="1:10">
      <c r="A33" s="57" t="s">
        <v>712</v>
      </c>
      <c r="B33" s="56" t="s">
        <v>728</v>
      </c>
      <c r="C33" s="56" t="s">
        <v>368</v>
      </c>
      <c r="D33" s="56" t="s">
        <v>369</v>
      </c>
      <c r="E33" s="51" t="s">
        <v>746</v>
      </c>
      <c r="F33" s="56" t="s">
        <v>365</v>
      </c>
      <c r="G33" s="51" t="s">
        <v>371</v>
      </c>
      <c r="H33" s="56" t="s">
        <v>360</v>
      </c>
      <c r="I33" s="56" t="s">
        <v>355</v>
      </c>
      <c r="J33" s="59" t="s">
        <v>747</v>
      </c>
    </row>
  </sheetData>
  <mergeCells count="8">
    <mergeCell ref="A2:J2"/>
    <mergeCell ref="A3:H3"/>
    <mergeCell ref="A8:A10"/>
    <mergeCell ref="A11:A23"/>
    <mergeCell ref="A25:A33"/>
    <mergeCell ref="B8:B10"/>
    <mergeCell ref="B11:B23"/>
    <mergeCell ref="B25:B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5"/>
  <sheetViews>
    <sheetView showZeros="0" zoomScale="70" zoomScaleNormal="70" topLeftCell="A15" workbookViewId="0">
      <selection activeCell="D40" sqref="D40"/>
    </sheetView>
  </sheetViews>
  <sheetFormatPr defaultColWidth="8.85454545454546" defaultRowHeight="15" customHeight="1" outlineLevelCol="7"/>
  <cols>
    <col min="1" max="1" width="36.0272727272727" customWidth="1"/>
    <col min="2" max="2" width="19.7454545454545" customWidth="1"/>
    <col min="3" max="3" width="33.3090909090909" customWidth="1"/>
    <col min="4" max="4" width="34.7454545454545" customWidth="1"/>
    <col min="5" max="5" width="14.4545454545455" customWidth="1"/>
    <col min="6" max="6" width="17.1727272727273" customWidth="1"/>
    <col min="7" max="7" width="17.3090909090909" customWidth="1"/>
    <col min="8" max="8" width="28.3090909090909" customWidth="1"/>
  </cols>
  <sheetData>
    <row r="1" ht="18.75" customHeight="1" spans="1:8">
      <c r="A1" s="36"/>
      <c r="B1" s="36"/>
      <c r="C1" s="36"/>
      <c r="D1" s="36"/>
      <c r="E1" s="36"/>
      <c r="F1" s="36"/>
      <c r="G1" s="36"/>
      <c r="H1" s="37" t="s">
        <v>748</v>
      </c>
    </row>
    <row r="2" ht="30.65" customHeight="1" spans="1:8">
      <c r="A2" s="38" t="s">
        <v>749</v>
      </c>
      <c r="B2" s="38"/>
      <c r="C2" s="38"/>
      <c r="D2" s="38"/>
      <c r="E2" s="38"/>
      <c r="F2" s="38"/>
      <c r="G2" s="38"/>
      <c r="H2" s="38"/>
    </row>
    <row r="3" ht="18.75" customHeight="1" spans="1:8">
      <c r="A3" s="36" t="str">
        <f>"单位名称："&amp;"云南省粮食和物资储备局"</f>
        <v>单位名称：云南省粮食和物资储备局</v>
      </c>
      <c r="B3" s="36"/>
      <c r="C3" s="36"/>
      <c r="D3" s="36"/>
      <c r="E3" s="36"/>
      <c r="F3" s="36"/>
      <c r="G3" s="36"/>
      <c r="H3" s="36"/>
    </row>
    <row r="4" ht="18.75" customHeight="1" spans="1:8">
      <c r="A4" s="39" t="s">
        <v>171</v>
      </c>
      <c r="B4" s="39" t="s">
        <v>750</v>
      </c>
      <c r="C4" s="39" t="s">
        <v>751</v>
      </c>
      <c r="D4" s="39" t="s">
        <v>752</v>
      </c>
      <c r="E4" s="39" t="s">
        <v>753</v>
      </c>
      <c r="F4" s="39" t="s">
        <v>754</v>
      </c>
      <c r="G4" s="39"/>
      <c r="H4" s="39"/>
    </row>
    <row r="5" ht="18.75" customHeight="1" spans="1:8">
      <c r="A5" s="39"/>
      <c r="B5" s="39"/>
      <c r="C5" s="39"/>
      <c r="D5" s="39"/>
      <c r="E5" s="39"/>
      <c r="F5" s="39" t="s">
        <v>595</v>
      </c>
      <c r="G5" s="39" t="s">
        <v>755</v>
      </c>
      <c r="H5" s="39" t="s">
        <v>756</v>
      </c>
    </row>
    <row r="6" ht="18.75" customHeight="1" spans="1:8">
      <c r="A6" s="40" t="s">
        <v>154</v>
      </c>
      <c r="B6" s="40" t="s">
        <v>155</v>
      </c>
      <c r="C6" s="40" t="s">
        <v>156</v>
      </c>
      <c r="D6" s="40" t="s">
        <v>157</v>
      </c>
      <c r="E6" s="40" t="s">
        <v>158</v>
      </c>
      <c r="F6" s="40" t="s">
        <v>159</v>
      </c>
      <c r="G6" s="40" t="s">
        <v>757</v>
      </c>
      <c r="H6" s="40" t="s">
        <v>405</v>
      </c>
    </row>
    <row r="7" ht="29.9" customHeight="1" spans="1:8">
      <c r="A7" s="41" t="s">
        <v>45</v>
      </c>
      <c r="B7" s="41"/>
      <c r="C7" s="41"/>
      <c r="D7" s="41"/>
      <c r="E7" s="39"/>
      <c r="F7" s="42">
        <v>88</v>
      </c>
      <c r="G7" s="43"/>
      <c r="H7" s="43">
        <v>747100</v>
      </c>
    </row>
    <row r="8" ht="29.9" customHeight="1" spans="1:8">
      <c r="A8" s="44" t="s">
        <v>45</v>
      </c>
      <c r="B8" s="41" t="s">
        <v>758</v>
      </c>
      <c r="C8" s="41" t="s">
        <v>759</v>
      </c>
      <c r="D8" s="41" t="s">
        <v>615</v>
      </c>
      <c r="E8" s="39" t="s">
        <v>659</v>
      </c>
      <c r="F8" s="42">
        <v>1</v>
      </c>
      <c r="G8" s="43">
        <v>43000</v>
      </c>
      <c r="H8" s="43">
        <v>43000</v>
      </c>
    </row>
    <row r="9" ht="29.9" customHeight="1" spans="1:8">
      <c r="A9" s="44" t="s">
        <v>45</v>
      </c>
      <c r="B9" s="41" t="s">
        <v>758</v>
      </c>
      <c r="C9" s="41" t="s">
        <v>760</v>
      </c>
      <c r="D9" s="41" t="s">
        <v>761</v>
      </c>
      <c r="E9" s="39" t="s">
        <v>614</v>
      </c>
      <c r="F9" s="42">
        <v>1</v>
      </c>
      <c r="G9" s="43">
        <v>12000</v>
      </c>
      <c r="H9" s="43">
        <v>12000</v>
      </c>
    </row>
    <row r="10" ht="29.9" customHeight="1" spans="1:8">
      <c r="A10" s="44" t="s">
        <v>45</v>
      </c>
      <c r="B10" s="41" t="s">
        <v>758</v>
      </c>
      <c r="C10" s="41" t="s">
        <v>762</v>
      </c>
      <c r="D10" s="41" t="s">
        <v>763</v>
      </c>
      <c r="E10" s="39" t="s">
        <v>614</v>
      </c>
      <c r="F10" s="42">
        <v>1</v>
      </c>
      <c r="G10" s="43">
        <v>40000</v>
      </c>
      <c r="H10" s="43">
        <v>40000</v>
      </c>
    </row>
    <row r="11" ht="29.9" customHeight="1" spans="1:8">
      <c r="A11" s="44" t="s">
        <v>45</v>
      </c>
      <c r="B11" s="41" t="s">
        <v>758</v>
      </c>
      <c r="C11" s="41" t="s">
        <v>764</v>
      </c>
      <c r="D11" s="41" t="s">
        <v>765</v>
      </c>
      <c r="E11" s="39" t="s">
        <v>614</v>
      </c>
      <c r="F11" s="42">
        <v>1</v>
      </c>
      <c r="G11" s="43">
        <v>15000</v>
      </c>
      <c r="H11" s="43">
        <v>15000</v>
      </c>
    </row>
    <row r="12" ht="29.9" customHeight="1" spans="1:8">
      <c r="A12" s="44" t="s">
        <v>45</v>
      </c>
      <c r="B12" s="41" t="s">
        <v>758</v>
      </c>
      <c r="C12" s="41" t="s">
        <v>613</v>
      </c>
      <c r="D12" s="41" t="s">
        <v>612</v>
      </c>
      <c r="E12" s="39" t="s">
        <v>614</v>
      </c>
      <c r="F12" s="42">
        <v>1</v>
      </c>
      <c r="G12" s="43">
        <v>22000</v>
      </c>
      <c r="H12" s="43">
        <v>22000</v>
      </c>
    </row>
    <row r="13" ht="29.9" customHeight="1" spans="1:8">
      <c r="A13" s="44" t="s">
        <v>45</v>
      </c>
      <c r="B13" s="41" t="s">
        <v>758</v>
      </c>
      <c r="C13" s="41" t="s">
        <v>618</v>
      </c>
      <c r="D13" s="41" t="s">
        <v>766</v>
      </c>
      <c r="E13" s="39" t="s">
        <v>614</v>
      </c>
      <c r="F13" s="42">
        <v>1</v>
      </c>
      <c r="G13" s="43">
        <v>2000</v>
      </c>
      <c r="H13" s="43">
        <v>2000</v>
      </c>
    </row>
    <row r="14" ht="29.9" customHeight="1" spans="1:8">
      <c r="A14" s="44" t="s">
        <v>45</v>
      </c>
      <c r="B14" s="41" t="s">
        <v>758</v>
      </c>
      <c r="C14" s="41" t="s">
        <v>767</v>
      </c>
      <c r="D14" s="41" t="s">
        <v>768</v>
      </c>
      <c r="E14" s="39" t="s">
        <v>614</v>
      </c>
      <c r="F14" s="42">
        <v>1</v>
      </c>
      <c r="G14" s="43">
        <v>1000</v>
      </c>
      <c r="H14" s="43">
        <v>1000</v>
      </c>
    </row>
    <row r="15" ht="29.9" customHeight="1" spans="1:8">
      <c r="A15" s="44" t="s">
        <v>45</v>
      </c>
      <c r="B15" s="41" t="s">
        <v>758</v>
      </c>
      <c r="C15" s="41" t="s">
        <v>767</v>
      </c>
      <c r="D15" s="41" t="s">
        <v>769</v>
      </c>
      <c r="E15" s="39" t="s">
        <v>659</v>
      </c>
      <c r="F15" s="42">
        <v>1</v>
      </c>
      <c r="G15" s="43">
        <v>2000</v>
      </c>
      <c r="H15" s="43">
        <v>2000</v>
      </c>
    </row>
    <row r="16" ht="29.9" customHeight="1" spans="1:8">
      <c r="A16" s="44" t="s">
        <v>45</v>
      </c>
      <c r="B16" s="41" t="s">
        <v>758</v>
      </c>
      <c r="C16" s="41" t="s">
        <v>770</v>
      </c>
      <c r="D16" s="41" t="s">
        <v>771</v>
      </c>
      <c r="E16" s="39" t="s">
        <v>555</v>
      </c>
      <c r="F16" s="42">
        <v>20</v>
      </c>
      <c r="G16" s="43">
        <v>500</v>
      </c>
      <c r="H16" s="43">
        <v>10000</v>
      </c>
    </row>
    <row r="17" ht="29.9" customHeight="1" spans="1:8">
      <c r="A17" s="44" t="s">
        <v>45</v>
      </c>
      <c r="B17" s="41" t="s">
        <v>758</v>
      </c>
      <c r="C17" s="41" t="s">
        <v>772</v>
      </c>
      <c r="D17" s="41" t="s">
        <v>773</v>
      </c>
      <c r="E17" s="39" t="s">
        <v>659</v>
      </c>
      <c r="F17" s="42">
        <v>1</v>
      </c>
      <c r="G17" s="43">
        <v>60000</v>
      </c>
      <c r="H17" s="43">
        <v>60000</v>
      </c>
    </row>
    <row r="18" ht="29.9" customHeight="1" spans="1:8">
      <c r="A18" s="44" t="s">
        <v>45</v>
      </c>
      <c r="B18" s="41" t="s">
        <v>774</v>
      </c>
      <c r="C18" s="41" t="s">
        <v>775</v>
      </c>
      <c r="D18" s="41" t="s">
        <v>776</v>
      </c>
      <c r="E18" s="39" t="s">
        <v>659</v>
      </c>
      <c r="F18" s="42">
        <v>1</v>
      </c>
      <c r="G18" s="43">
        <v>270000</v>
      </c>
      <c r="H18" s="43">
        <v>270000</v>
      </c>
    </row>
    <row r="19" ht="29.9" customHeight="1" spans="1:8">
      <c r="A19" s="44" t="s">
        <v>48</v>
      </c>
      <c r="B19" s="41" t="s">
        <v>758</v>
      </c>
      <c r="C19" s="41" t="s">
        <v>639</v>
      </c>
      <c r="D19" s="41" t="s">
        <v>777</v>
      </c>
      <c r="E19" s="39" t="s">
        <v>555</v>
      </c>
      <c r="F19" s="42">
        <v>2</v>
      </c>
      <c r="G19" s="43">
        <v>6000</v>
      </c>
      <c r="H19" s="43">
        <v>12000</v>
      </c>
    </row>
    <row r="20" ht="29.9" customHeight="1" spans="1:8">
      <c r="A20" s="44" t="s">
        <v>48</v>
      </c>
      <c r="B20" s="41" t="s">
        <v>758</v>
      </c>
      <c r="C20" s="41" t="s">
        <v>641</v>
      </c>
      <c r="D20" s="41" t="s">
        <v>778</v>
      </c>
      <c r="E20" s="39" t="s">
        <v>555</v>
      </c>
      <c r="F20" s="42">
        <v>4</v>
      </c>
      <c r="G20" s="43">
        <v>4000</v>
      </c>
      <c r="H20" s="43">
        <v>16000</v>
      </c>
    </row>
    <row r="21" ht="29.9" customHeight="1" spans="1:8">
      <c r="A21" s="44" t="s">
        <v>48</v>
      </c>
      <c r="B21" s="41" t="s">
        <v>758</v>
      </c>
      <c r="C21" s="41" t="s">
        <v>779</v>
      </c>
      <c r="D21" s="41" t="s">
        <v>780</v>
      </c>
      <c r="E21" s="39" t="s">
        <v>555</v>
      </c>
      <c r="F21" s="42">
        <v>1</v>
      </c>
      <c r="G21" s="43">
        <v>105000</v>
      </c>
      <c r="H21" s="43">
        <v>105000</v>
      </c>
    </row>
    <row r="22" ht="29.9" customHeight="1" spans="1:8">
      <c r="A22" s="44" t="s">
        <v>48</v>
      </c>
      <c r="B22" s="41" t="s">
        <v>758</v>
      </c>
      <c r="C22" s="41" t="s">
        <v>779</v>
      </c>
      <c r="D22" s="41" t="s">
        <v>781</v>
      </c>
      <c r="E22" s="39" t="s">
        <v>555</v>
      </c>
      <c r="F22" s="42">
        <v>1</v>
      </c>
      <c r="G22" s="43">
        <v>50000</v>
      </c>
      <c r="H22" s="43">
        <v>50000</v>
      </c>
    </row>
    <row r="23" ht="29.9" customHeight="1" spans="1:8">
      <c r="A23" s="44" t="s">
        <v>50</v>
      </c>
      <c r="B23" s="41" t="s">
        <v>758</v>
      </c>
      <c r="C23" s="41" t="s">
        <v>639</v>
      </c>
      <c r="D23" s="41" t="s">
        <v>662</v>
      </c>
      <c r="E23" s="39" t="s">
        <v>614</v>
      </c>
      <c r="F23" s="42">
        <v>6</v>
      </c>
      <c r="G23" s="43">
        <v>5900</v>
      </c>
      <c r="H23" s="43">
        <v>35400</v>
      </c>
    </row>
    <row r="24" ht="29.9" customHeight="1" spans="1:8">
      <c r="A24" s="44" t="s">
        <v>50</v>
      </c>
      <c r="B24" s="41" t="s">
        <v>758</v>
      </c>
      <c r="C24" s="41" t="s">
        <v>656</v>
      </c>
      <c r="D24" s="41" t="s">
        <v>655</v>
      </c>
      <c r="E24" s="39" t="s">
        <v>614</v>
      </c>
      <c r="F24" s="42">
        <v>1</v>
      </c>
      <c r="G24" s="43">
        <v>9000</v>
      </c>
      <c r="H24" s="43">
        <v>9000</v>
      </c>
    </row>
    <row r="25" ht="29.9" customHeight="1" spans="1:8">
      <c r="A25" s="44" t="s">
        <v>50</v>
      </c>
      <c r="B25" s="41" t="s">
        <v>758</v>
      </c>
      <c r="C25" s="41" t="s">
        <v>650</v>
      </c>
      <c r="D25" s="41" t="s">
        <v>649</v>
      </c>
      <c r="E25" s="39" t="s">
        <v>614</v>
      </c>
      <c r="F25" s="42">
        <v>3</v>
      </c>
      <c r="G25" s="43">
        <v>1500</v>
      </c>
      <c r="H25" s="43">
        <v>4500</v>
      </c>
    </row>
    <row r="26" ht="29.9" customHeight="1" spans="1:8">
      <c r="A26" s="44" t="s">
        <v>50</v>
      </c>
      <c r="B26" s="41" t="s">
        <v>782</v>
      </c>
      <c r="C26" s="41" t="s">
        <v>654</v>
      </c>
      <c r="D26" s="41" t="s">
        <v>653</v>
      </c>
      <c r="E26" s="39" t="s">
        <v>783</v>
      </c>
      <c r="F26" s="42">
        <v>1</v>
      </c>
      <c r="G26" s="43">
        <v>1000</v>
      </c>
      <c r="H26" s="43">
        <v>1000</v>
      </c>
    </row>
    <row r="27" ht="29.9" customHeight="1" spans="1:8">
      <c r="A27" s="44" t="s">
        <v>50</v>
      </c>
      <c r="B27" s="41" t="s">
        <v>782</v>
      </c>
      <c r="C27" s="41" t="s">
        <v>654</v>
      </c>
      <c r="D27" s="41" t="s">
        <v>653</v>
      </c>
      <c r="E27" s="39" t="s">
        <v>783</v>
      </c>
      <c r="F27" s="42">
        <v>1</v>
      </c>
      <c r="G27" s="43">
        <v>1000</v>
      </c>
      <c r="H27" s="43">
        <v>1000</v>
      </c>
    </row>
    <row r="28" ht="29.9" customHeight="1" spans="1:8">
      <c r="A28" s="44" t="s">
        <v>50</v>
      </c>
      <c r="B28" s="41" t="s">
        <v>782</v>
      </c>
      <c r="C28" s="41" t="s">
        <v>652</v>
      </c>
      <c r="D28" s="41" t="s">
        <v>651</v>
      </c>
      <c r="E28" s="39" t="s">
        <v>784</v>
      </c>
      <c r="F28" s="42">
        <v>2</v>
      </c>
      <c r="G28" s="43">
        <v>500</v>
      </c>
      <c r="H28" s="43">
        <v>1000</v>
      </c>
    </row>
    <row r="29" ht="29.9" customHeight="1" spans="1:8">
      <c r="A29" s="44" t="s">
        <v>50</v>
      </c>
      <c r="B29" s="41" t="s">
        <v>782</v>
      </c>
      <c r="C29" s="41" t="s">
        <v>652</v>
      </c>
      <c r="D29" s="41" t="s">
        <v>651</v>
      </c>
      <c r="E29" s="39" t="s">
        <v>784</v>
      </c>
      <c r="F29" s="42">
        <v>3</v>
      </c>
      <c r="G29" s="43">
        <v>500</v>
      </c>
      <c r="H29" s="43">
        <v>1500</v>
      </c>
    </row>
    <row r="30" ht="29.9" customHeight="1" spans="1:8">
      <c r="A30" s="44" t="s">
        <v>50</v>
      </c>
      <c r="B30" s="41" t="s">
        <v>782</v>
      </c>
      <c r="C30" s="41" t="s">
        <v>652</v>
      </c>
      <c r="D30" s="41" t="s">
        <v>651</v>
      </c>
      <c r="E30" s="39" t="s">
        <v>784</v>
      </c>
      <c r="F30" s="42">
        <v>5</v>
      </c>
      <c r="G30" s="43">
        <v>500</v>
      </c>
      <c r="H30" s="43">
        <v>2500</v>
      </c>
    </row>
    <row r="31" ht="29.9" customHeight="1" spans="1:8">
      <c r="A31" s="44" t="s">
        <v>50</v>
      </c>
      <c r="B31" s="41" t="s">
        <v>782</v>
      </c>
      <c r="C31" s="41" t="s">
        <v>661</v>
      </c>
      <c r="D31" s="41" t="s">
        <v>660</v>
      </c>
      <c r="E31" s="39" t="s">
        <v>483</v>
      </c>
      <c r="F31" s="42">
        <v>2</v>
      </c>
      <c r="G31" s="43">
        <v>2000</v>
      </c>
      <c r="H31" s="43">
        <v>4000</v>
      </c>
    </row>
    <row r="32" ht="29.9" customHeight="1" spans="1:8">
      <c r="A32" s="44" t="s">
        <v>50</v>
      </c>
      <c r="B32" s="41" t="s">
        <v>782</v>
      </c>
      <c r="C32" s="41" t="s">
        <v>664</v>
      </c>
      <c r="D32" s="41" t="s">
        <v>663</v>
      </c>
      <c r="E32" s="39" t="s">
        <v>483</v>
      </c>
      <c r="F32" s="42">
        <v>19</v>
      </c>
      <c r="G32" s="43">
        <v>960</v>
      </c>
      <c r="H32" s="43">
        <v>18240</v>
      </c>
    </row>
    <row r="33" ht="29.9" customHeight="1" spans="1:8">
      <c r="A33" s="44" t="s">
        <v>50</v>
      </c>
      <c r="B33" s="41" t="s">
        <v>774</v>
      </c>
      <c r="C33" s="41" t="s">
        <v>775</v>
      </c>
      <c r="D33" s="41" t="s">
        <v>657</v>
      </c>
      <c r="E33" s="39" t="s">
        <v>483</v>
      </c>
      <c r="F33" s="42">
        <v>7</v>
      </c>
      <c r="G33" s="43">
        <v>1280</v>
      </c>
      <c r="H33" s="43">
        <v>8960</v>
      </c>
    </row>
    <row r="34" ht="20.15" customHeight="1" spans="1:8">
      <c r="A34" s="39" t="s">
        <v>30</v>
      </c>
      <c r="B34" s="39"/>
      <c r="C34" s="39"/>
      <c r="D34" s="39"/>
      <c r="E34" s="39"/>
      <c r="F34" s="42">
        <v>88</v>
      </c>
      <c r="G34" s="43"/>
      <c r="H34" s="43">
        <v>747100</v>
      </c>
    </row>
    <row r="35" ht="19.5" customHeight="1" spans="1:8">
      <c r="A35" s="41" t="s">
        <v>785</v>
      </c>
      <c r="B35" s="41"/>
      <c r="C35" s="41"/>
      <c r="D35" s="41"/>
      <c r="E35" s="41"/>
      <c r="F35" s="45"/>
      <c r="G35" s="46"/>
      <c r="H35" s="46"/>
    </row>
  </sheetData>
  <mergeCells count="9">
    <mergeCell ref="A2:H2"/>
    <mergeCell ref="F4:H4"/>
    <mergeCell ref="A34:E34"/>
    <mergeCell ref="A35:H35"/>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zoomScale="80" zoomScaleNormal="80" workbookViewId="0">
      <selection activeCell="A11" sqref="$A11:$XFD11"/>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181818181818" customWidth="1"/>
    <col min="9" max="11" width="19.6" customWidth="1"/>
  </cols>
  <sheetData>
    <row r="1" ht="13.5" customHeight="1" spans="4:11">
      <c r="D1" s="1"/>
      <c r="E1" s="1"/>
      <c r="F1" s="1"/>
      <c r="G1" s="1"/>
      <c r="K1" s="2" t="s">
        <v>786</v>
      </c>
    </row>
    <row r="2" ht="27.75" customHeight="1" spans="1:11">
      <c r="A2" s="28" t="s">
        <v>787</v>
      </c>
      <c r="B2" s="28"/>
      <c r="C2" s="28"/>
      <c r="D2" s="28"/>
      <c r="E2" s="28"/>
      <c r="F2" s="28"/>
      <c r="G2" s="28"/>
      <c r="H2" s="28"/>
      <c r="I2" s="28"/>
      <c r="J2" s="28"/>
      <c r="K2" s="28"/>
    </row>
    <row r="3" ht="13.5" customHeight="1" spans="1:11">
      <c r="A3" s="4" t="str">
        <f>"单位名称："&amp;"云南省粮食和物资储备局"</f>
        <v>单位名称：云南省粮食和物资储备局</v>
      </c>
      <c r="B3" s="5"/>
      <c r="C3" s="5"/>
      <c r="D3" s="5"/>
      <c r="E3" s="5"/>
      <c r="F3" s="5"/>
      <c r="G3" s="5"/>
      <c r="H3" s="6"/>
      <c r="I3" s="6"/>
      <c r="J3" s="6"/>
      <c r="K3" s="7" t="s">
        <v>162</v>
      </c>
    </row>
    <row r="4" ht="21.75" customHeight="1" spans="1:11">
      <c r="A4" s="8" t="s">
        <v>278</v>
      </c>
      <c r="B4" s="8" t="s">
        <v>173</v>
      </c>
      <c r="C4" s="8" t="s">
        <v>279</v>
      </c>
      <c r="D4" s="9" t="s">
        <v>174</v>
      </c>
      <c r="E4" s="9" t="s">
        <v>175</v>
      </c>
      <c r="F4" s="9" t="s">
        <v>176</v>
      </c>
      <c r="G4" s="9" t="s">
        <v>177</v>
      </c>
      <c r="H4" s="15" t="s">
        <v>30</v>
      </c>
      <c r="I4" s="10" t="s">
        <v>788</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5">
        <v>10</v>
      </c>
      <c r="K7" s="35">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137</v>
      </c>
      <c r="B10" s="32"/>
      <c r="C10" s="32"/>
      <c r="D10" s="32"/>
      <c r="E10" s="32"/>
      <c r="F10" s="32"/>
      <c r="G10" s="33"/>
      <c r="H10" s="22"/>
      <c r="I10" s="22"/>
      <c r="J10" s="22"/>
      <c r="K10" s="22"/>
    </row>
    <row r="11" s="27" customFormat="1" customHeight="1" spans="1:2">
      <c r="A11" s="27" t="s">
        <v>789</v>
      </c>
      <c r="B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zoomScale="80" zoomScaleNormal="80" topLeftCell="A16" workbookViewId="0">
      <selection activeCell="C15" sqref="C15"/>
    </sheetView>
  </sheetViews>
  <sheetFormatPr defaultColWidth="9.13636363636364" defaultRowHeight="14.25" customHeight="1" outlineLevelCol="6"/>
  <cols>
    <col min="1" max="1" width="37.7454545454545" customWidth="1"/>
    <col min="2" max="2" width="28" customWidth="1"/>
    <col min="3" max="3" width="37.6" customWidth="1"/>
    <col min="4" max="4" width="17.0272727272727" customWidth="1"/>
    <col min="5" max="7" width="27.0272727272727" customWidth="1"/>
  </cols>
  <sheetData>
    <row r="1" ht="13.5" customHeight="1" spans="4:7">
      <c r="D1" s="1"/>
      <c r="G1" s="2" t="s">
        <v>790</v>
      </c>
    </row>
    <row r="2" ht="27.75" customHeight="1" spans="1:7">
      <c r="A2" s="3" t="s">
        <v>791</v>
      </c>
      <c r="B2" s="3"/>
      <c r="C2" s="3"/>
      <c r="D2" s="3"/>
      <c r="E2" s="3"/>
      <c r="F2" s="3"/>
      <c r="G2" s="3"/>
    </row>
    <row r="3" ht="13.5" customHeight="1" spans="1:7">
      <c r="A3" s="4" t="str">
        <f>"单位名称："&amp;"云南省粮食和物资储备局"</f>
        <v>单位名称：云南省粮食和物资储备局</v>
      </c>
      <c r="B3" s="5"/>
      <c r="C3" s="5"/>
      <c r="D3" s="5"/>
      <c r="E3" s="6"/>
      <c r="F3" s="6"/>
      <c r="G3" s="7" t="s">
        <v>162</v>
      </c>
    </row>
    <row r="4" ht="21.75" customHeight="1" spans="1:7">
      <c r="A4" s="8" t="s">
        <v>279</v>
      </c>
      <c r="B4" s="8" t="s">
        <v>278</v>
      </c>
      <c r="C4" s="8" t="s">
        <v>173</v>
      </c>
      <c r="D4" s="9" t="s">
        <v>792</v>
      </c>
      <c r="E4" s="10" t="s">
        <v>33</v>
      </c>
      <c r="F4" s="11"/>
      <c r="G4" s="12"/>
    </row>
    <row r="5" ht="21.75" customHeight="1" spans="1:7">
      <c r="A5" s="13"/>
      <c r="B5" s="13"/>
      <c r="C5" s="13"/>
      <c r="D5" s="14"/>
      <c r="E5" s="15" t="s">
        <v>793</v>
      </c>
      <c r="F5" s="9" t="s">
        <v>794</v>
      </c>
      <c r="G5" s="9" t="s">
        <v>795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684110400</v>
      </c>
      <c r="F8" s="22">
        <v>684110400</v>
      </c>
      <c r="G8" s="22">
        <v>684110400</v>
      </c>
    </row>
    <row r="9" ht="29.9" customHeight="1" spans="1:7">
      <c r="A9" s="20"/>
      <c r="B9" s="20" t="s">
        <v>796</v>
      </c>
      <c r="C9" s="20" t="s">
        <v>304</v>
      </c>
      <c r="D9" s="20" t="s">
        <v>797</v>
      </c>
      <c r="E9" s="22">
        <v>65900</v>
      </c>
      <c r="F9" s="22">
        <v>65900</v>
      </c>
      <c r="G9" s="22">
        <v>65900</v>
      </c>
    </row>
    <row r="10" ht="29.9" customHeight="1" spans="1:7">
      <c r="A10" s="23"/>
      <c r="B10" s="20" t="s">
        <v>798</v>
      </c>
      <c r="C10" s="20" t="s">
        <v>309</v>
      </c>
      <c r="D10" s="20" t="s">
        <v>797</v>
      </c>
      <c r="E10" s="22">
        <v>1089200</v>
      </c>
      <c r="F10" s="22">
        <v>1089200</v>
      </c>
      <c r="G10" s="22">
        <v>1089200</v>
      </c>
    </row>
    <row r="11" ht="29.9" customHeight="1" spans="1:7">
      <c r="A11" s="23"/>
      <c r="B11" s="20" t="s">
        <v>799</v>
      </c>
      <c r="C11" s="20" t="s">
        <v>285</v>
      </c>
      <c r="D11" s="20" t="s">
        <v>797</v>
      </c>
      <c r="E11" s="22">
        <v>1730000</v>
      </c>
      <c r="F11" s="22">
        <v>1730000</v>
      </c>
      <c r="G11" s="22">
        <v>1730000</v>
      </c>
    </row>
    <row r="12" ht="29.9" customHeight="1" spans="1:7">
      <c r="A12" s="23"/>
      <c r="B12" s="20" t="s">
        <v>799</v>
      </c>
      <c r="C12" s="20" t="s">
        <v>294</v>
      </c>
      <c r="D12" s="20" t="s">
        <v>797</v>
      </c>
      <c r="E12" s="22">
        <v>650000</v>
      </c>
      <c r="F12" s="22">
        <v>650000</v>
      </c>
      <c r="G12" s="22">
        <v>650000</v>
      </c>
    </row>
    <row r="13" ht="29.9" customHeight="1" spans="1:7">
      <c r="A13" s="23"/>
      <c r="B13" s="20" t="s">
        <v>800</v>
      </c>
      <c r="C13" s="20" t="s">
        <v>298</v>
      </c>
      <c r="D13" s="20" t="s">
        <v>797</v>
      </c>
      <c r="E13" s="22">
        <v>3990000</v>
      </c>
      <c r="F13" s="22">
        <v>3990000</v>
      </c>
      <c r="G13" s="22">
        <v>3990000</v>
      </c>
    </row>
    <row r="14" ht="29.9" customHeight="1" spans="1:7">
      <c r="A14" s="23"/>
      <c r="B14" s="20" t="s">
        <v>800</v>
      </c>
      <c r="C14" s="20" t="s">
        <v>296</v>
      </c>
      <c r="D14" s="20" t="s">
        <v>797</v>
      </c>
      <c r="E14" s="22">
        <v>478000000</v>
      </c>
      <c r="F14" s="22">
        <v>478000000</v>
      </c>
      <c r="G14" s="22">
        <v>478000000</v>
      </c>
    </row>
    <row r="15" ht="29.9" customHeight="1" spans="1:7">
      <c r="A15" s="23"/>
      <c r="B15" s="20" t="s">
        <v>800</v>
      </c>
      <c r="C15" s="20" t="s">
        <v>288</v>
      </c>
      <c r="D15" s="20" t="s">
        <v>797</v>
      </c>
      <c r="E15" s="22">
        <v>67305300</v>
      </c>
      <c r="F15" s="22">
        <v>67305300</v>
      </c>
      <c r="G15" s="22">
        <v>67305300</v>
      </c>
    </row>
    <row r="16" ht="29.9" customHeight="1" spans="1:7">
      <c r="A16" s="23"/>
      <c r="B16" s="20" t="s">
        <v>801</v>
      </c>
      <c r="C16" s="20" t="s">
        <v>710</v>
      </c>
      <c r="D16" s="20" t="s">
        <v>802</v>
      </c>
      <c r="E16" s="22">
        <v>128280000</v>
      </c>
      <c r="F16" s="22">
        <v>128280000</v>
      </c>
      <c r="G16" s="22">
        <v>128280000</v>
      </c>
    </row>
    <row r="17" ht="29.9" customHeight="1" spans="1:7">
      <c r="A17" s="23"/>
      <c r="B17" s="20" t="s">
        <v>803</v>
      </c>
      <c r="C17" s="20" t="s">
        <v>711</v>
      </c>
      <c r="D17" s="20" t="s">
        <v>802</v>
      </c>
      <c r="E17" s="22">
        <v>3000000</v>
      </c>
      <c r="F17" s="22">
        <v>3000000</v>
      </c>
      <c r="G17" s="22">
        <v>3000000</v>
      </c>
    </row>
    <row r="18" ht="29.9" customHeight="1" spans="1:7">
      <c r="A18" s="20" t="s">
        <v>48</v>
      </c>
      <c r="B18" s="23"/>
      <c r="C18" s="23"/>
      <c r="D18" s="23"/>
      <c r="E18" s="22">
        <v>2927800</v>
      </c>
      <c r="F18" s="22">
        <v>2927800</v>
      </c>
      <c r="G18" s="22">
        <v>2927800</v>
      </c>
    </row>
    <row r="19" ht="29.9" customHeight="1" spans="1:7">
      <c r="A19" s="23"/>
      <c r="B19" s="20" t="s">
        <v>799</v>
      </c>
      <c r="C19" s="20" t="s">
        <v>314</v>
      </c>
      <c r="D19" s="20" t="s">
        <v>797</v>
      </c>
      <c r="E19" s="22">
        <v>800000</v>
      </c>
      <c r="F19" s="22">
        <v>800000</v>
      </c>
      <c r="G19" s="22">
        <v>800000</v>
      </c>
    </row>
    <row r="20" ht="29.9" customHeight="1" spans="1:7">
      <c r="A20" s="23"/>
      <c r="B20" s="20" t="s">
        <v>804</v>
      </c>
      <c r="C20" s="20" t="s">
        <v>318</v>
      </c>
      <c r="D20" s="20" t="s">
        <v>797</v>
      </c>
      <c r="E20" s="22">
        <v>2127800</v>
      </c>
      <c r="F20" s="22">
        <v>2127800</v>
      </c>
      <c r="G20" s="22">
        <v>2127800</v>
      </c>
    </row>
    <row r="21" ht="29.9" customHeight="1" spans="1:7">
      <c r="A21" s="20" t="s">
        <v>50</v>
      </c>
      <c r="B21" s="23"/>
      <c r="C21" s="23"/>
      <c r="D21" s="23"/>
      <c r="E21" s="22">
        <v>32550000</v>
      </c>
      <c r="F21" s="22">
        <v>32550000</v>
      </c>
      <c r="G21" s="22">
        <v>32550000</v>
      </c>
    </row>
    <row r="22" ht="29.9" customHeight="1" spans="1:7">
      <c r="A22" s="23"/>
      <c r="B22" s="20" t="s">
        <v>799</v>
      </c>
      <c r="C22" s="20" t="s">
        <v>329</v>
      </c>
      <c r="D22" s="20" t="s">
        <v>797</v>
      </c>
      <c r="E22" s="22">
        <v>650000</v>
      </c>
      <c r="F22" s="22">
        <v>650000</v>
      </c>
      <c r="G22" s="22">
        <v>650000</v>
      </c>
    </row>
    <row r="23" ht="29.9" customHeight="1" spans="1:7">
      <c r="A23" s="23"/>
      <c r="B23" s="20" t="s">
        <v>804</v>
      </c>
      <c r="C23" s="20" t="s">
        <v>331</v>
      </c>
      <c r="D23" s="20" t="s">
        <v>797</v>
      </c>
      <c r="E23" s="22">
        <v>300000</v>
      </c>
      <c r="F23" s="22">
        <v>300000</v>
      </c>
      <c r="G23" s="22">
        <v>300000</v>
      </c>
    </row>
    <row r="24" ht="29.9" customHeight="1" spans="1:7">
      <c r="A24" s="23"/>
      <c r="B24" s="20" t="s">
        <v>800</v>
      </c>
      <c r="C24" s="20" t="s">
        <v>327</v>
      </c>
      <c r="D24" s="20" t="s">
        <v>797</v>
      </c>
      <c r="E24" s="22">
        <v>20790000</v>
      </c>
      <c r="F24" s="22">
        <v>20790000</v>
      </c>
      <c r="G24" s="22">
        <v>20790000</v>
      </c>
    </row>
    <row r="25" ht="29.9" customHeight="1" spans="1:7">
      <c r="A25" s="23"/>
      <c r="B25" s="20" t="s">
        <v>803</v>
      </c>
      <c r="C25" s="20" t="s">
        <v>712</v>
      </c>
      <c r="D25" s="20" t="s">
        <v>802</v>
      </c>
      <c r="E25" s="22">
        <v>10810000</v>
      </c>
      <c r="F25" s="22">
        <v>10810000</v>
      </c>
      <c r="G25" s="22">
        <v>10810000</v>
      </c>
    </row>
    <row r="26" ht="18.75" customHeight="1" spans="1:7">
      <c r="A26" s="24" t="s">
        <v>30</v>
      </c>
      <c r="B26" s="25" t="s">
        <v>805</v>
      </c>
      <c r="C26" s="25"/>
      <c r="D26" s="26"/>
      <c r="E26" s="22">
        <v>719588200</v>
      </c>
      <c r="F26" s="22">
        <v>719588200</v>
      </c>
      <c r="G26" s="22">
        <v>719588200</v>
      </c>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zoomScale="70" zoomScaleNormal="70" workbookViewId="0">
      <selection activeCell="B11" sqref="B11"/>
    </sheetView>
  </sheetViews>
  <sheetFormatPr defaultColWidth="8" defaultRowHeight="14.25" customHeight="1"/>
  <cols>
    <col min="1" max="1" width="21.1363636363636" customWidth="1"/>
    <col min="2" max="2" width="35.2818181818182" customWidth="1"/>
    <col min="3" max="19" width="16.1727272727273" customWidth="1"/>
  </cols>
  <sheetData>
    <row r="1" ht="12" customHeight="1" spans="1:18">
      <c r="A1" s="154"/>
      <c r="J1" s="166"/>
      <c r="R1" s="2" t="s">
        <v>26</v>
      </c>
    </row>
    <row r="2" ht="36" customHeight="1" spans="1:19">
      <c r="A2" s="155" t="s">
        <v>27</v>
      </c>
      <c r="B2" s="28"/>
      <c r="C2" s="28"/>
      <c r="D2" s="28"/>
      <c r="E2" s="28"/>
      <c r="F2" s="28"/>
      <c r="G2" s="28"/>
      <c r="H2" s="28"/>
      <c r="I2" s="28"/>
      <c r="J2" s="48"/>
      <c r="K2" s="28"/>
      <c r="L2" s="28"/>
      <c r="M2" s="28"/>
      <c r="N2" s="28"/>
      <c r="O2" s="28"/>
      <c r="P2" s="28"/>
      <c r="Q2" s="28"/>
      <c r="R2" s="28"/>
      <c r="S2" s="28"/>
    </row>
    <row r="3" ht="20.25" customHeight="1" spans="1:19">
      <c r="A3" s="101" t="str">
        <f>"单位名称："&amp;"云南省粮食和物资储备局"</f>
        <v>单位名称：云南省粮食和物资储备局</v>
      </c>
      <c r="B3" s="6"/>
      <c r="C3" s="6"/>
      <c r="D3" s="6"/>
      <c r="E3" s="6"/>
      <c r="F3" s="6"/>
      <c r="G3" s="6"/>
      <c r="H3" s="6"/>
      <c r="I3" s="6"/>
      <c r="J3" s="167"/>
      <c r="K3" s="6"/>
      <c r="L3" s="6"/>
      <c r="M3" s="6"/>
      <c r="N3" s="7"/>
      <c r="O3" s="7"/>
      <c r="P3" s="7"/>
      <c r="Q3" s="7"/>
      <c r="R3" s="7" t="s">
        <v>2</v>
      </c>
      <c r="S3" s="7" t="s">
        <v>2</v>
      </c>
    </row>
    <row r="4" ht="18.75" customHeight="1" spans="1:19">
      <c r="A4" s="156" t="s">
        <v>28</v>
      </c>
      <c r="B4" s="157" t="s">
        <v>29</v>
      </c>
      <c r="C4" s="157" t="s">
        <v>30</v>
      </c>
      <c r="D4" s="158" t="s">
        <v>31</v>
      </c>
      <c r="E4" s="159"/>
      <c r="F4" s="159"/>
      <c r="G4" s="159"/>
      <c r="H4" s="159"/>
      <c r="I4" s="159"/>
      <c r="J4" s="168"/>
      <c r="K4" s="159"/>
      <c r="L4" s="159"/>
      <c r="M4" s="159"/>
      <c r="N4" s="169"/>
      <c r="O4" s="169" t="s">
        <v>20</v>
      </c>
      <c r="P4" s="169"/>
      <c r="Q4" s="169"/>
      <c r="R4" s="169"/>
      <c r="S4" s="169"/>
    </row>
    <row r="5" ht="18" customHeight="1" spans="1:19">
      <c r="A5" s="160"/>
      <c r="B5" s="161"/>
      <c r="C5" s="161"/>
      <c r="D5" s="161" t="s">
        <v>32</v>
      </c>
      <c r="E5" s="161" t="s">
        <v>33</v>
      </c>
      <c r="F5" s="161" t="s">
        <v>34</v>
      </c>
      <c r="G5" s="161" t="s">
        <v>35</v>
      </c>
      <c r="H5" s="161" t="s">
        <v>36</v>
      </c>
      <c r="I5" s="170" t="s">
        <v>37</v>
      </c>
      <c r="J5" s="171"/>
      <c r="K5" s="170" t="s">
        <v>38</v>
      </c>
      <c r="L5" s="170" t="s">
        <v>39</v>
      </c>
      <c r="M5" s="170" t="s">
        <v>40</v>
      </c>
      <c r="N5" s="172" t="s">
        <v>41</v>
      </c>
      <c r="O5" s="173" t="s">
        <v>32</v>
      </c>
      <c r="P5" s="173" t="s">
        <v>33</v>
      </c>
      <c r="Q5" s="173" t="s">
        <v>34</v>
      </c>
      <c r="R5" s="173" t="s">
        <v>35</v>
      </c>
      <c r="S5" s="173" t="s">
        <v>42</v>
      </c>
    </row>
    <row r="6" ht="29.25" customHeight="1" spans="1:19">
      <c r="A6" s="162"/>
      <c r="B6" s="163"/>
      <c r="C6" s="163"/>
      <c r="D6" s="163"/>
      <c r="E6" s="163"/>
      <c r="F6" s="163"/>
      <c r="G6" s="163"/>
      <c r="H6" s="163"/>
      <c r="I6" s="174" t="s">
        <v>32</v>
      </c>
      <c r="J6" s="174" t="s">
        <v>43</v>
      </c>
      <c r="K6" s="174" t="s">
        <v>38</v>
      </c>
      <c r="L6" s="174" t="s">
        <v>39</v>
      </c>
      <c r="M6" s="174" t="s">
        <v>40</v>
      </c>
      <c r="N6" s="174" t="s">
        <v>41</v>
      </c>
      <c r="O6" s="174"/>
      <c r="P6" s="174"/>
      <c r="Q6" s="174"/>
      <c r="R6" s="174"/>
      <c r="S6" s="174"/>
    </row>
    <row r="7" ht="16.5" customHeight="1" spans="1:19">
      <c r="A7" s="138">
        <v>1</v>
      </c>
      <c r="B7" s="19">
        <v>2</v>
      </c>
      <c r="C7" s="19">
        <v>3</v>
      </c>
      <c r="D7" s="19">
        <v>4</v>
      </c>
      <c r="E7" s="138">
        <v>5</v>
      </c>
      <c r="F7" s="19">
        <v>6</v>
      </c>
      <c r="G7" s="19">
        <v>7</v>
      </c>
      <c r="H7" s="138">
        <v>8</v>
      </c>
      <c r="I7" s="19">
        <v>9</v>
      </c>
      <c r="J7" s="35">
        <v>10</v>
      </c>
      <c r="K7" s="35">
        <v>11</v>
      </c>
      <c r="L7" s="175">
        <v>12</v>
      </c>
      <c r="M7" s="35">
        <v>13</v>
      </c>
      <c r="N7" s="35">
        <v>14</v>
      </c>
      <c r="O7" s="35">
        <v>15</v>
      </c>
      <c r="P7" s="35">
        <v>16</v>
      </c>
      <c r="Q7" s="35">
        <v>17</v>
      </c>
      <c r="R7" s="35">
        <v>18</v>
      </c>
      <c r="S7" s="35">
        <v>19</v>
      </c>
    </row>
    <row r="8" ht="31.4" customHeight="1" spans="1:19">
      <c r="A8" s="30" t="s">
        <v>44</v>
      </c>
      <c r="B8" s="30" t="s">
        <v>45</v>
      </c>
      <c r="C8" s="22">
        <v>663255264.75</v>
      </c>
      <c r="D8" s="130">
        <v>616623203.24</v>
      </c>
      <c r="E8" s="100">
        <v>616123203.24</v>
      </c>
      <c r="F8" s="100"/>
      <c r="G8" s="100"/>
      <c r="H8" s="100"/>
      <c r="I8" s="100">
        <v>500000</v>
      </c>
      <c r="J8" s="100"/>
      <c r="K8" s="100"/>
      <c r="L8" s="100">
        <v>500000</v>
      </c>
      <c r="M8" s="100"/>
      <c r="N8" s="100"/>
      <c r="O8" s="100">
        <v>46632061.51</v>
      </c>
      <c r="P8" s="100">
        <v>45847097.97</v>
      </c>
      <c r="Q8" s="100"/>
      <c r="R8" s="100"/>
      <c r="S8" s="100">
        <v>784963.54</v>
      </c>
    </row>
    <row r="9" ht="31.4" customHeight="1" spans="1:19">
      <c r="A9" s="68" t="s">
        <v>46</v>
      </c>
      <c r="B9" s="68" t="s">
        <v>45</v>
      </c>
      <c r="C9" s="22">
        <v>601220189.09</v>
      </c>
      <c r="D9" s="130">
        <v>572068485.58</v>
      </c>
      <c r="E9" s="100">
        <v>571768485.58</v>
      </c>
      <c r="F9" s="100"/>
      <c r="G9" s="100"/>
      <c r="H9" s="100"/>
      <c r="I9" s="100">
        <v>300000</v>
      </c>
      <c r="J9" s="100"/>
      <c r="K9" s="100"/>
      <c r="L9" s="100">
        <v>300000</v>
      </c>
      <c r="M9" s="100"/>
      <c r="N9" s="100"/>
      <c r="O9" s="100">
        <v>29151703.51</v>
      </c>
      <c r="P9" s="100">
        <v>28446739.97</v>
      </c>
      <c r="Q9" s="100"/>
      <c r="R9" s="100"/>
      <c r="S9" s="100">
        <v>704963.54</v>
      </c>
    </row>
    <row r="10" ht="31.4" customHeight="1" spans="1:19">
      <c r="A10" s="68" t="s">
        <v>47</v>
      </c>
      <c r="B10" s="68" t="s">
        <v>48</v>
      </c>
      <c r="C10" s="22">
        <v>10883539.86</v>
      </c>
      <c r="D10" s="130">
        <v>10772296.48</v>
      </c>
      <c r="E10" s="100">
        <v>10572296.48</v>
      </c>
      <c r="F10" s="100"/>
      <c r="G10" s="100"/>
      <c r="H10" s="100"/>
      <c r="I10" s="100">
        <v>200000</v>
      </c>
      <c r="J10" s="100"/>
      <c r="K10" s="100"/>
      <c r="L10" s="100">
        <v>200000</v>
      </c>
      <c r="M10" s="100"/>
      <c r="N10" s="100"/>
      <c r="O10" s="100">
        <v>111243.38</v>
      </c>
      <c r="P10" s="100">
        <v>31243.38</v>
      </c>
      <c r="Q10" s="100"/>
      <c r="R10" s="100"/>
      <c r="S10" s="100">
        <v>80000</v>
      </c>
    </row>
    <row r="11" ht="31.4" customHeight="1" spans="1:19">
      <c r="A11" s="68" t="s">
        <v>49</v>
      </c>
      <c r="B11" s="68" t="s">
        <v>50</v>
      </c>
      <c r="C11" s="22">
        <v>51151535.8</v>
      </c>
      <c r="D11" s="130">
        <v>33782421.18</v>
      </c>
      <c r="E11" s="100">
        <v>33782421.18</v>
      </c>
      <c r="F11" s="100"/>
      <c r="G11" s="100"/>
      <c r="H11" s="100"/>
      <c r="I11" s="100"/>
      <c r="J11" s="100"/>
      <c r="K11" s="100"/>
      <c r="L11" s="100"/>
      <c r="M11" s="100"/>
      <c r="N11" s="100"/>
      <c r="O11" s="100">
        <v>17369114.62</v>
      </c>
      <c r="P11" s="100">
        <v>17369114.62</v>
      </c>
      <c r="Q11" s="100"/>
      <c r="R11" s="100"/>
      <c r="S11" s="100"/>
    </row>
    <row r="12" ht="16.5" customHeight="1" spans="1:19">
      <c r="A12" s="164" t="s">
        <v>30</v>
      </c>
      <c r="B12" s="165"/>
      <c r="C12" s="130">
        <v>663255264.75</v>
      </c>
      <c r="D12" s="130">
        <v>616623203.24</v>
      </c>
      <c r="E12" s="100">
        <v>616123203.24</v>
      </c>
      <c r="F12" s="100"/>
      <c r="G12" s="100"/>
      <c r="H12" s="100"/>
      <c r="I12" s="100">
        <v>500000</v>
      </c>
      <c r="J12" s="100"/>
      <c r="K12" s="100"/>
      <c r="L12" s="100">
        <v>500000</v>
      </c>
      <c r="M12" s="100"/>
      <c r="N12" s="100"/>
      <c r="O12" s="100">
        <v>46632061.51</v>
      </c>
      <c r="P12" s="100">
        <v>45847097.97</v>
      </c>
      <c r="Q12" s="100"/>
      <c r="R12" s="100"/>
      <c r="S12" s="100">
        <v>784963.54</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zoomScale="80" zoomScaleNormal="80" workbookViewId="0">
      <selection activeCell="B41" sqref="B41"/>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5:15">
      <c r="O1" s="60" t="s">
        <v>51</v>
      </c>
    </row>
    <row r="2" ht="28.5" customHeight="1" spans="1:15">
      <c r="A2" s="28" t="s">
        <v>52</v>
      </c>
      <c r="B2" s="28"/>
      <c r="C2" s="28"/>
      <c r="D2" s="28"/>
      <c r="E2" s="28"/>
      <c r="F2" s="28"/>
      <c r="G2" s="28"/>
      <c r="H2" s="28"/>
      <c r="I2" s="28"/>
      <c r="J2" s="28"/>
      <c r="K2" s="28"/>
      <c r="L2" s="28"/>
      <c r="M2" s="28"/>
      <c r="N2" s="28"/>
      <c r="O2" s="28"/>
    </row>
    <row r="3" ht="15" customHeight="1" spans="1:15">
      <c r="A3" s="109" t="str">
        <f>"单位名称："&amp;"云南省粮食和物资储备局"</f>
        <v>单位名称：云南省粮食和物资储备局</v>
      </c>
      <c r="B3" s="110"/>
      <c r="C3" s="63"/>
      <c r="D3" s="63"/>
      <c r="E3" s="63"/>
      <c r="F3" s="63"/>
      <c r="G3" s="6"/>
      <c r="H3" s="63"/>
      <c r="I3" s="63"/>
      <c r="J3" s="6"/>
      <c r="K3" s="63"/>
      <c r="L3" s="63"/>
      <c r="M3" s="6"/>
      <c r="N3" s="6"/>
      <c r="O3" s="111" t="s">
        <v>2</v>
      </c>
    </row>
    <row r="4" ht="18.75" customHeight="1" spans="1:15">
      <c r="A4" s="9" t="s">
        <v>53</v>
      </c>
      <c r="B4" s="9" t="s">
        <v>54</v>
      </c>
      <c r="C4" s="15" t="s">
        <v>30</v>
      </c>
      <c r="D4" s="66" t="s">
        <v>33</v>
      </c>
      <c r="E4" s="66"/>
      <c r="F4" s="66"/>
      <c r="G4" s="153" t="s">
        <v>34</v>
      </c>
      <c r="H4" s="9" t="s">
        <v>35</v>
      </c>
      <c r="I4" s="9" t="s">
        <v>55</v>
      </c>
      <c r="J4" s="10" t="s">
        <v>56</v>
      </c>
      <c r="K4" s="76" t="s">
        <v>57</v>
      </c>
      <c r="L4" s="76" t="s">
        <v>58</v>
      </c>
      <c r="M4" s="76" t="s">
        <v>59</v>
      </c>
      <c r="N4" s="76" t="s">
        <v>60</v>
      </c>
      <c r="O4" s="95" t="s">
        <v>61</v>
      </c>
    </row>
    <row r="5" ht="30" customHeight="1" spans="1:15">
      <c r="A5" s="18"/>
      <c r="B5" s="18"/>
      <c r="C5" s="18"/>
      <c r="D5" s="66" t="s">
        <v>32</v>
      </c>
      <c r="E5" s="66" t="s">
        <v>62</v>
      </c>
      <c r="F5" s="66" t="s">
        <v>63</v>
      </c>
      <c r="G5" s="18"/>
      <c r="H5" s="18"/>
      <c r="I5" s="18"/>
      <c r="J5" s="66" t="s">
        <v>32</v>
      </c>
      <c r="K5" s="99" t="s">
        <v>57</v>
      </c>
      <c r="L5" s="99" t="s">
        <v>58</v>
      </c>
      <c r="M5" s="99" t="s">
        <v>59</v>
      </c>
      <c r="N5" s="99" t="s">
        <v>60</v>
      </c>
      <c r="O5" s="99" t="s">
        <v>61</v>
      </c>
    </row>
    <row r="6" ht="16.5" customHeight="1" spans="1:15">
      <c r="A6" s="66">
        <v>1</v>
      </c>
      <c r="B6" s="66">
        <v>2</v>
      </c>
      <c r="C6" s="66">
        <v>3</v>
      </c>
      <c r="D6" s="66">
        <v>4</v>
      </c>
      <c r="E6" s="66">
        <v>5</v>
      </c>
      <c r="F6" s="66">
        <v>6</v>
      </c>
      <c r="G6" s="66">
        <v>7</v>
      </c>
      <c r="H6" s="50">
        <v>8</v>
      </c>
      <c r="I6" s="50">
        <v>9</v>
      </c>
      <c r="J6" s="50">
        <v>10</v>
      </c>
      <c r="K6" s="50">
        <v>11</v>
      </c>
      <c r="L6" s="50">
        <v>12</v>
      </c>
      <c r="M6" s="50">
        <v>13</v>
      </c>
      <c r="N6" s="50">
        <v>14</v>
      </c>
      <c r="O6" s="66">
        <v>15</v>
      </c>
    </row>
    <row r="7" ht="20.25" customHeight="1" spans="1:15">
      <c r="A7" s="30" t="s">
        <v>64</v>
      </c>
      <c r="B7" s="30" t="s">
        <v>65</v>
      </c>
      <c r="C7" s="130">
        <v>3239043.38</v>
      </c>
      <c r="D7" s="130">
        <v>2959043.38</v>
      </c>
      <c r="E7" s="130"/>
      <c r="F7" s="130">
        <v>2959043.38</v>
      </c>
      <c r="G7" s="100"/>
      <c r="H7" s="130"/>
      <c r="I7" s="130"/>
      <c r="J7" s="130">
        <v>280000</v>
      </c>
      <c r="K7" s="130"/>
      <c r="L7" s="130"/>
      <c r="M7" s="100">
        <v>280000</v>
      </c>
      <c r="N7" s="130"/>
      <c r="O7" s="130"/>
    </row>
    <row r="8" ht="20.25" customHeight="1" spans="1:15">
      <c r="A8" s="68" t="s">
        <v>66</v>
      </c>
      <c r="B8" s="68" t="s">
        <v>67</v>
      </c>
      <c r="C8" s="130">
        <v>3239043.38</v>
      </c>
      <c r="D8" s="130">
        <v>2959043.38</v>
      </c>
      <c r="E8" s="130"/>
      <c r="F8" s="130">
        <v>2959043.38</v>
      </c>
      <c r="G8" s="100"/>
      <c r="H8" s="130"/>
      <c r="I8" s="130"/>
      <c r="J8" s="130">
        <v>280000</v>
      </c>
      <c r="K8" s="130"/>
      <c r="L8" s="130"/>
      <c r="M8" s="100">
        <v>280000</v>
      </c>
      <c r="N8" s="130"/>
      <c r="O8" s="130"/>
    </row>
    <row r="9" ht="20.25" customHeight="1" spans="1:15">
      <c r="A9" s="69" t="s">
        <v>68</v>
      </c>
      <c r="B9" s="69" t="s">
        <v>69</v>
      </c>
      <c r="C9" s="130">
        <v>1186964.83</v>
      </c>
      <c r="D9" s="130">
        <v>909964.83</v>
      </c>
      <c r="E9" s="130"/>
      <c r="F9" s="130">
        <v>909964.83</v>
      </c>
      <c r="G9" s="100"/>
      <c r="H9" s="130"/>
      <c r="I9" s="130"/>
      <c r="J9" s="130">
        <v>277000</v>
      </c>
      <c r="K9" s="130"/>
      <c r="L9" s="130"/>
      <c r="M9" s="100">
        <v>277000</v>
      </c>
      <c r="N9" s="130"/>
      <c r="O9" s="130"/>
    </row>
    <row r="10" ht="20.25" customHeight="1" spans="1:15">
      <c r="A10" s="69" t="s">
        <v>70</v>
      </c>
      <c r="B10" s="69" t="s">
        <v>71</v>
      </c>
      <c r="C10" s="130">
        <v>2052078.55</v>
      </c>
      <c r="D10" s="130">
        <v>2049078.55</v>
      </c>
      <c r="E10" s="130"/>
      <c r="F10" s="130">
        <v>2049078.55</v>
      </c>
      <c r="G10" s="100"/>
      <c r="H10" s="130"/>
      <c r="I10" s="130"/>
      <c r="J10" s="130">
        <v>3000</v>
      </c>
      <c r="K10" s="130"/>
      <c r="L10" s="130"/>
      <c r="M10" s="100">
        <v>3000</v>
      </c>
      <c r="N10" s="130"/>
      <c r="O10" s="130"/>
    </row>
    <row r="11" ht="20.25" customHeight="1" spans="1:15">
      <c r="A11" s="30" t="s">
        <v>72</v>
      </c>
      <c r="B11" s="30" t="s">
        <v>73</v>
      </c>
      <c r="C11" s="130">
        <v>5501929.94</v>
      </c>
      <c r="D11" s="130">
        <v>5501929.94</v>
      </c>
      <c r="E11" s="130">
        <v>5501929.94</v>
      </c>
      <c r="F11" s="130"/>
      <c r="G11" s="100"/>
      <c r="H11" s="130"/>
      <c r="I11" s="130"/>
      <c r="J11" s="130"/>
      <c r="K11" s="130"/>
      <c r="L11" s="130"/>
      <c r="M11" s="100"/>
      <c r="N11" s="130"/>
      <c r="O11" s="130"/>
    </row>
    <row r="12" ht="20.25" customHeight="1" spans="1:15">
      <c r="A12" s="68" t="s">
        <v>74</v>
      </c>
      <c r="B12" s="68" t="s">
        <v>75</v>
      </c>
      <c r="C12" s="130">
        <v>5501929.94</v>
      </c>
      <c r="D12" s="130">
        <v>5501929.94</v>
      </c>
      <c r="E12" s="130">
        <v>5501929.94</v>
      </c>
      <c r="F12" s="130"/>
      <c r="G12" s="100"/>
      <c r="H12" s="130"/>
      <c r="I12" s="130"/>
      <c r="J12" s="130"/>
      <c r="K12" s="130"/>
      <c r="L12" s="130"/>
      <c r="M12" s="100"/>
      <c r="N12" s="130"/>
      <c r="O12" s="130"/>
    </row>
    <row r="13" ht="20.25" customHeight="1" spans="1:15">
      <c r="A13" s="69" t="s">
        <v>76</v>
      </c>
      <c r="B13" s="69" t="s">
        <v>77</v>
      </c>
      <c r="C13" s="130">
        <v>5501929.94</v>
      </c>
      <c r="D13" s="130">
        <v>5501929.94</v>
      </c>
      <c r="E13" s="130">
        <v>5501929.94</v>
      </c>
      <c r="F13" s="130"/>
      <c r="G13" s="100"/>
      <c r="H13" s="130"/>
      <c r="I13" s="130"/>
      <c r="J13" s="130"/>
      <c r="K13" s="130"/>
      <c r="L13" s="130"/>
      <c r="M13" s="100"/>
      <c r="N13" s="130"/>
      <c r="O13" s="130"/>
    </row>
    <row r="14" ht="20.25" customHeight="1" spans="1:15">
      <c r="A14" s="30" t="s">
        <v>78</v>
      </c>
      <c r="B14" s="30" t="s">
        <v>79</v>
      </c>
      <c r="C14" s="130">
        <v>3656901.55</v>
      </c>
      <c r="D14" s="130">
        <v>3656901.55</v>
      </c>
      <c r="E14" s="130">
        <v>3656901.55</v>
      </c>
      <c r="F14" s="130"/>
      <c r="G14" s="100"/>
      <c r="H14" s="130"/>
      <c r="I14" s="130"/>
      <c r="J14" s="130"/>
      <c r="K14" s="130"/>
      <c r="L14" s="130"/>
      <c r="M14" s="100"/>
      <c r="N14" s="130"/>
      <c r="O14" s="130"/>
    </row>
    <row r="15" ht="20.25" customHeight="1" spans="1:15">
      <c r="A15" s="68" t="s">
        <v>80</v>
      </c>
      <c r="B15" s="68" t="s">
        <v>81</v>
      </c>
      <c r="C15" s="130">
        <v>3548740.3</v>
      </c>
      <c r="D15" s="130">
        <v>3548740.3</v>
      </c>
      <c r="E15" s="130">
        <v>3548740.3</v>
      </c>
      <c r="F15" s="130"/>
      <c r="G15" s="100"/>
      <c r="H15" s="130"/>
      <c r="I15" s="130"/>
      <c r="J15" s="130"/>
      <c r="K15" s="130"/>
      <c r="L15" s="130"/>
      <c r="M15" s="100"/>
      <c r="N15" s="130"/>
      <c r="O15" s="130"/>
    </row>
    <row r="16" ht="20.25" customHeight="1" spans="1:15">
      <c r="A16" s="69" t="s">
        <v>82</v>
      </c>
      <c r="B16" s="69" t="s">
        <v>83</v>
      </c>
      <c r="C16" s="130">
        <v>57060</v>
      </c>
      <c r="D16" s="130">
        <v>57060</v>
      </c>
      <c r="E16" s="130">
        <v>57060</v>
      </c>
      <c r="F16" s="130"/>
      <c r="G16" s="100"/>
      <c r="H16" s="130"/>
      <c r="I16" s="130"/>
      <c r="J16" s="130"/>
      <c r="K16" s="130"/>
      <c r="L16" s="130"/>
      <c r="M16" s="100"/>
      <c r="N16" s="130"/>
      <c r="O16" s="130"/>
    </row>
    <row r="17" ht="20.25" customHeight="1" spans="1:15">
      <c r="A17" s="69" t="s">
        <v>84</v>
      </c>
      <c r="B17" s="69" t="s">
        <v>85</v>
      </c>
      <c r="C17" s="130">
        <v>27000</v>
      </c>
      <c r="D17" s="130">
        <v>27000</v>
      </c>
      <c r="E17" s="130">
        <v>27000</v>
      </c>
      <c r="F17" s="130"/>
      <c r="G17" s="100"/>
      <c r="H17" s="130"/>
      <c r="I17" s="130"/>
      <c r="J17" s="130"/>
      <c r="K17" s="130"/>
      <c r="L17" s="130"/>
      <c r="M17" s="100"/>
      <c r="N17" s="130"/>
      <c r="O17" s="130"/>
    </row>
    <row r="18" ht="20.25" customHeight="1" spans="1:15">
      <c r="A18" s="69" t="s">
        <v>86</v>
      </c>
      <c r="B18" s="69" t="s">
        <v>87</v>
      </c>
      <c r="C18" s="130">
        <v>3464680.3</v>
      </c>
      <c r="D18" s="130">
        <v>3464680.3</v>
      </c>
      <c r="E18" s="130">
        <v>3464680.3</v>
      </c>
      <c r="F18" s="130"/>
      <c r="G18" s="100"/>
      <c r="H18" s="130"/>
      <c r="I18" s="130"/>
      <c r="J18" s="130"/>
      <c r="K18" s="130"/>
      <c r="L18" s="130"/>
      <c r="M18" s="100"/>
      <c r="N18" s="130"/>
      <c r="O18" s="130"/>
    </row>
    <row r="19" ht="20.25" customHeight="1" spans="1:15">
      <c r="A19" s="68" t="s">
        <v>88</v>
      </c>
      <c r="B19" s="68" t="s">
        <v>89</v>
      </c>
      <c r="C19" s="130">
        <v>108161.25</v>
      </c>
      <c r="D19" s="130">
        <v>108161.25</v>
      </c>
      <c r="E19" s="130">
        <v>108161.25</v>
      </c>
      <c r="F19" s="130"/>
      <c r="G19" s="100"/>
      <c r="H19" s="130"/>
      <c r="I19" s="130"/>
      <c r="J19" s="130"/>
      <c r="K19" s="130"/>
      <c r="L19" s="130"/>
      <c r="M19" s="100"/>
      <c r="N19" s="130"/>
      <c r="O19" s="130"/>
    </row>
    <row r="20" ht="20.25" customHeight="1" spans="1:15">
      <c r="A20" s="69" t="s">
        <v>90</v>
      </c>
      <c r="B20" s="69" t="s">
        <v>89</v>
      </c>
      <c r="C20" s="130">
        <v>108161.25</v>
      </c>
      <c r="D20" s="130">
        <v>108161.25</v>
      </c>
      <c r="E20" s="130">
        <v>108161.25</v>
      </c>
      <c r="F20" s="130"/>
      <c r="G20" s="100"/>
      <c r="H20" s="130"/>
      <c r="I20" s="130"/>
      <c r="J20" s="130"/>
      <c r="K20" s="130"/>
      <c r="L20" s="130"/>
      <c r="M20" s="100"/>
      <c r="N20" s="130"/>
      <c r="O20" s="130"/>
    </row>
    <row r="21" ht="20.25" customHeight="1" spans="1:15">
      <c r="A21" s="30" t="s">
        <v>91</v>
      </c>
      <c r="B21" s="30" t="s">
        <v>92</v>
      </c>
      <c r="C21" s="130">
        <v>4305551.91</v>
      </c>
      <c r="D21" s="130">
        <v>4305551.91</v>
      </c>
      <c r="E21" s="130">
        <v>4305551.91</v>
      </c>
      <c r="F21" s="130"/>
      <c r="G21" s="100"/>
      <c r="H21" s="130"/>
      <c r="I21" s="130"/>
      <c r="J21" s="130"/>
      <c r="K21" s="130"/>
      <c r="L21" s="130"/>
      <c r="M21" s="100"/>
      <c r="N21" s="130"/>
      <c r="O21" s="130"/>
    </row>
    <row r="22" ht="20.25" customHeight="1" spans="1:15">
      <c r="A22" s="68" t="s">
        <v>93</v>
      </c>
      <c r="B22" s="68" t="s">
        <v>94</v>
      </c>
      <c r="C22" s="130">
        <v>4305551.91</v>
      </c>
      <c r="D22" s="130">
        <v>4305551.91</v>
      </c>
      <c r="E22" s="130">
        <v>4305551.91</v>
      </c>
      <c r="F22" s="130"/>
      <c r="G22" s="100"/>
      <c r="H22" s="130"/>
      <c r="I22" s="130"/>
      <c r="J22" s="130"/>
      <c r="K22" s="130"/>
      <c r="L22" s="130"/>
      <c r="M22" s="100"/>
      <c r="N22" s="130"/>
      <c r="O22" s="130"/>
    </row>
    <row r="23" ht="20.25" customHeight="1" spans="1:15">
      <c r="A23" s="69" t="s">
        <v>95</v>
      </c>
      <c r="B23" s="69" t="s">
        <v>96</v>
      </c>
      <c r="C23" s="130">
        <v>1447885.53</v>
      </c>
      <c r="D23" s="130">
        <v>1447885.53</v>
      </c>
      <c r="E23" s="130">
        <v>1447885.53</v>
      </c>
      <c r="F23" s="130"/>
      <c r="G23" s="100"/>
      <c r="H23" s="130"/>
      <c r="I23" s="130"/>
      <c r="J23" s="130"/>
      <c r="K23" s="130"/>
      <c r="L23" s="130"/>
      <c r="M23" s="100"/>
      <c r="N23" s="130"/>
      <c r="O23" s="130"/>
    </row>
    <row r="24" ht="20.25" customHeight="1" spans="1:15">
      <c r="A24" s="69" t="s">
        <v>97</v>
      </c>
      <c r="B24" s="69" t="s">
        <v>98</v>
      </c>
      <c r="C24" s="130">
        <v>1190459.66</v>
      </c>
      <c r="D24" s="130">
        <v>1190459.66</v>
      </c>
      <c r="E24" s="130">
        <v>1190459.66</v>
      </c>
      <c r="F24" s="130"/>
      <c r="G24" s="100"/>
      <c r="H24" s="130"/>
      <c r="I24" s="130"/>
      <c r="J24" s="130"/>
      <c r="K24" s="130"/>
      <c r="L24" s="130"/>
      <c r="M24" s="100"/>
      <c r="N24" s="130"/>
      <c r="O24" s="130"/>
    </row>
    <row r="25" ht="20.25" customHeight="1" spans="1:15">
      <c r="A25" s="69" t="s">
        <v>99</v>
      </c>
      <c r="B25" s="69" t="s">
        <v>100</v>
      </c>
      <c r="C25" s="130">
        <v>1546813.72</v>
      </c>
      <c r="D25" s="130">
        <v>1546813.72</v>
      </c>
      <c r="E25" s="130">
        <v>1546813.72</v>
      </c>
      <c r="F25" s="130"/>
      <c r="G25" s="100"/>
      <c r="H25" s="130"/>
      <c r="I25" s="130"/>
      <c r="J25" s="130"/>
      <c r="K25" s="130"/>
      <c r="L25" s="130"/>
      <c r="M25" s="100"/>
      <c r="N25" s="130"/>
      <c r="O25" s="130"/>
    </row>
    <row r="26" ht="20.25" customHeight="1" spans="1:15">
      <c r="A26" s="69" t="s">
        <v>101</v>
      </c>
      <c r="B26" s="69" t="s">
        <v>102</v>
      </c>
      <c r="C26" s="130">
        <v>120393</v>
      </c>
      <c r="D26" s="130">
        <v>120393</v>
      </c>
      <c r="E26" s="130">
        <v>120393</v>
      </c>
      <c r="F26" s="130"/>
      <c r="G26" s="100"/>
      <c r="H26" s="130"/>
      <c r="I26" s="130"/>
      <c r="J26" s="130"/>
      <c r="K26" s="130"/>
      <c r="L26" s="130"/>
      <c r="M26" s="100"/>
      <c r="N26" s="130"/>
      <c r="O26" s="130"/>
    </row>
    <row r="27" ht="20.25" customHeight="1" spans="1:15">
      <c r="A27" s="30" t="s">
        <v>103</v>
      </c>
      <c r="B27" s="30" t="s">
        <v>104</v>
      </c>
      <c r="C27" s="130">
        <v>2667619.21</v>
      </c>
      <c r="D27" s="130">
        <v>2667619.21</v>
      </c>
      <c r="E27" s="130">
        <v>2667619.21</v>
      </c>
      <c r="F27" s="130"/>
      <c r="G27" s="100"/>
      <c r="H27" s="130"/>
      <c r="I27" s="130"/>
      <c r="J27" s="130"/>
      <c r="K27" s="130"/>
      <c r="L27" s="130"/>
      <c r="M27" s="100"/>
      <c r="N27" s="130"/>
      <c r="O27" s="130"/>
    </row>
    <row r="28" ht="20.25" customHeight="1" spans="1:15">
      <c r="A28" s="68" t="s">
        <v>105</v>
      </c>
      <c r="B28" s="68" t="s">
        <v>106</v>
      </c>
      <c r="C28" s="130">
        <v>2667619.21</v>
      </c>
      <c r="D28" s="130">
        <v>2667619.21</v>
      </c>
      <c r="E28" s="130">
        <v>2667619.21</v>
      </c>
      <c r="F28" s="130"/>
      <c r="G28" s="100"/>
      <c r="H28" s="130"/>
      <c r="I28" s="130"/>
      <c r="J28" s="130"/>
      <c r="K28" s="130"/>
      <c r="L28" s="130"/>
      <c r="M28" s="100"/>
      <c r="N28" s="130"/>
      <c r="O28" s="130"/>
    </row>
    <row r="29" ht="20.25" customHeight="1" spans="1:15">
      <c r="A29" s="69" t="s">
        <v>107</v>
      </c>
      <c r="B29" s="69" t="s">
        <v>108</v>
      </c>
      <c r="C29" s="130">
        <v>2667619.21</v>
      </c>
      <c r="D29" s="130">
        <v>2667619.21</v>
      </c>
      <c r="E29" s="130">
        <v>2667619.21</v>
      </c>
      <c r="F29" s="130"/>
      <c r="G29" s="100"/>
      <c r="H29" s="130"/>
      <c r="I29" s="130"/>
      <c r="J29" s="130"/>
      <c r="K29" s="130"/>
      <c r="L29" s="130"/>
      <c r="M29" s="100"/>
      <c r="N29" s="130"/>
      <c r="O29" s="130"/>
    </row>
    <row r="30" ht="20.25" customHeight="1" spans="1:15">
      <c r="A30" s="30" t="s">
        <v>109</v>
      </c>
      <c r="B30" s="30" t="s">
        <v>110</v>
      </c>
      <c r="C30" s="130">
        <v>643179255.22</v>
      </c>
      <c r="D30" s="130">
        <v>642879255.22</v>
      </c>
      <c r="E30" s="130">
        <v>22493000.63</v>
      </c>
      <c r="F30" s="130">
        <v>620386254.59</v>
      </c>
      <c r="G30" s="100"/>
      <c r="H30" s="130"/>
      <c r="I30" s="130"/>
      <c r="J30" s="130">
        <v>300000</v>
      </c>
      <c r="K30" s="130"/>
      <c r="L30" s="130"/>
      <c r="M30" s="100">
        <v>300000</v>
      </c>
      <c r="N30" s="130"/>
      <c r="O30" s="130"/>
    </row>
    <row r="31" ht="20.25" customHeight="1" spans="1:15">
      <c r="A31" s="68" t="s">
        <v>111</v>
      </c>
      <c r="B31" s="68" t="s">
        <v>112</v>
      </c>
      <c r="C31" s="130">
        <v>514771801.75</v>
      </c>
      <c r="D31" s="130">
        <v>514471801.75</v>
      </c>
      <c r="E31" s="130">
        <v>22493000.63</v>
      </c>
      <c r="F31" s="130">
        <v>491978801.12</v>
      </c>
      <c r="G31" s="100"/>
      <c r="H31" s="130"/>
      <c r="I31" s="130"/>
      <c r="J31" s="130">
        <v>300000</v>
      </c>
      <c r="K31" s="130"/>
      <c r="L31" s="130"/>
      <c r="M31" s="100">
        <v>300000</v>
      </c>
      <c r="N31" s="130"/>
      <c r="O31" s="130"/>
    </row>
    <row r="32" ht="20.25" customHeight="1" spans="1:15">
      <c r="A32" s="69" t="s">
        <v>113</v>
      </c>
      <c r="B32" s="69" t="s">
        <v>114</v>
      </c>
      <c r="C32" s="130">
        <v>13719049.37</v>
      </c>
      <c r="D32" s="130">
        <v>13719049.37</v>
      </c>
      <c r="E32" s="130">
        <v>13636689.37</v>
      </c>
      <c r="F32" s="130">
        <v>82360</v>
      </c>
      <c r="G32" s="100"/>
      <c r="H32" s="130"/>
      <c r="I32" s="130"/>
      <c r="J32" s="130"/>
      <c r="K32" s="130"/>
      <c r="L32" s="130"/>
      <c r="M32" s="100"/>
      <c r="N32" s="130"/>
      <c r="O32" s="130"/>
    </row>
    <row r="33" ht="20.25" customHeight="1" spans="1:15">
      <c r="A33" s="69" t="s">
        <v>115</v>
      </c>
      <c r="B33" s="69" t="s">
        <v>116</v>
      </c>
      <c r="C33" s="130">
        <v>650000</v>
      </c>
      <c r="D33" s="130">
        <v>650000</v>
      </c>
      <c r="E33" s="130"/>
      <c r="F33" s="130">
        <v>650000</v>
      </c>
      <c r="G33" s="100"/>
      <c r="H33" s="130"/>
      <c r="I33" s="130"/>
      <c r="J33" s="130"/>
      <c r="K33" s="130"/>
      <c r="L33" s="130"/>
      <c r="M33" s="100"/>
      <c r="N33" s="130"/>
      <c r="O33" s="130"/>
    </row>
    <row r="34" ht="20.25" customHeight="1" spans="1:15">
      <c r="A34" s="69" t="s">
        <v>117</v>
      </c>
      <c r="B34" s="69" t="s">
        <v>118</v>
      </c>
      <c r="C34" s="130">
        <v>300000</v>
      </c>
      <c r="D34" s="130"/>
      <c r="E34" s="130"/>
      <c r="F34" s="130"/>
      <c r="G34" s="100"/>
      <c r="H34" s="130"/>
      <c r="I34" s="130"/>
      <c r="J34" s="130">
        <v>300000</v>
      </c>
      <c r="K34" s="130"/>
      <c r="L34" s="130"/>
      <c r="M34" s="100">
        <v>300000</v>
      </c>
      <c r="N34" s="130"/>
      <c r="O34" s="130"/>
    </row>
    <row r="35" ht="20.25" customHeight="1" spans="1:15">
      <c r="A35" s="69" t="s">
        <v>119</v>
      </c>
      <c r="B35" s="69" t="s">
        <v>120</v>
      </c>
      <c r="C35" s="130">
        <v>6659457.5</v>
      </c>
      <c r="D35" s="130">
        <v>6659457.5</v>
      </c>
      <c r="E35" s="130"/>
      <c r="F35" s="130">
        <v>6659457.5</v>
      </c>
      <c r="G35" s="100"/>
      <c r="H35" s="130"/>
      <c r="I35" s="130"/>
      <c r="J35" s="130"/>
      <c r="K35" s="130"/>
      <c r="L35" s="130"/>
      <c r="M35" s="100"/>
      <c r="N35" s="130"/>
      <c r="O35" s="130"/>
    </row>
    <row r="36" ht="20.25" customHeight="1" spans="1:15">
      <c r="A36" s="69" t="s">
        <v>121</v>
      </c>
      <c r="B36" s="69" t="s">
        <v>122</v>
      </c>
      <c r="C36" s="130">
        <v>478000000</v>
      </c>
      <c r="D36" s="130">
        <v>478000000</v>
      </c>
      <c r="E36" s="130"/>
      <c r="F36" s="130">
        <v>478000000</v>
      </c>
      <c r="G36" s="100"/>
      <c r="H36" s="130"/>
      <c r="I36" s="130"/>
      <c r="J36" s="130"/>
      <c r="K36" s="130"/>
      <c r="L36" s="130"/>
      <c r="M36" s="100"/>
      <c r="N36" s="130"/>
      <c r="O36" s="130"/>
    </row>
    <row r="37" ht="20.25" customHeight="1" spans="1:15">
      <c r="A37" s="69" t="s">
        <v>123</v>
      </c>
      <c r="B37" s="69" t="s">
        <v>124</v>
      </c>
      <c r="C37" s="130">
        <v>4856983.62</v>
      </c>
      <c r="D37" s="130">
        <v>4856983.62</v>
      </c>
      <c r="E37" s="130"/>
      <c r="F37" s="130">
        <v>4856983.62</v>
      </c>
      <c r="G37" s="100"/>
      <c r="H37" s="130"/>
      <c r="I37" s="130"/>
      <c r="J37" s="130"/>
      <c r="K37" s="130"/>
      <c r="L37" s="130"/>
      <c r="M37" s="100"/>
      <c r="N37" s="130"/>
      <c r="O37" s="130"/>
    </row>
    <row r="38" ht="20.25" customHeight="1" spans="1:15">
      <c r="A38" s="69" t="s">
        <v>125</v>
      </c>
      <c r="B38" s="69" t="s">
        <v>126</v>
      </c>
      <c r="C38" s="130">
        <v>8856311.26</v>
      </c>
      <c r="D38" s="130">
        <v>8856311.26</v>
      </c>
      <c r="E38" s="130">
        <v>8856311.26</v>
      </c>
      <c r="F38" s="130"/>
      <c r="G38" s="100"/>
      <c r="H38" s="130"/>
      <c r="I38" s="130"/>
      <c r="J38" s="130"/>
      <c r="K38" s="130"/>
      <c r="L38" s="130"/>
      <c r="M38" s="100"/>
      <c r="N38" s="130"/>
      <c r="O38" s="130"/>
    </row>
    <row r="39" ht="20.25" customHeight="1" spans="1:15">
      <c r="A39" s="69" t="s">
        <v>127</v>
      </c>
      <c r="B39" s="69" t="s">
        <v>128</v>
      </c>
      <c r="C39" s="130">
        <v>1730000</v>
      </c>
      <c r="D39" s="130">
        <v>1730000</v>
      </c>
      <c r="E39" s="130"/>
      <c r="F39" s="130">
        <v>1730000</v>
      </c>
      <c r="G39" s="100"/>
      <c r="H39" s="130"/>
      <c r="I39" s="130"/>
      <c r="J39" s="130"/>
      <c r="K39" s="130"/>
      <c r="L39" s="130"/>
      <c r="M39" s="100"/>
      <c r="N39" s="130"/>
      <c r="O39" s="130"/>
    </row>
    <row r="40" ht="20.25" customHeight="1" spans="1:15">
      <c r="A40" s="68" t="s">
        <v>129</v>
      </c>
      <c r="B40" s="68" t="s">
        <v>130</v>
      </c>
      <c r="C40" s="130">
        <v>94222822.47</v>
      </c>
      <c r="D40" s="130">
        <v>94222822.47</v>
      </c>
      <c r="E40" s="130"/>
      <c r="F40" s="130">
        <v>94222822.47</v>
      </c>
      <c r="G40" s="100"/>
      <c r="H40" s="130"/>
      <c r="I40" s="130"/>
      <c r="J40" s="130"/>
      <c r="K40" s="130"/>
      <c r="L40" s="130"/>
      <c r="M40" s="100"/>
      <c r="N40" s="130"/>
      <c r="O40" s="130"/>
    </row>
    <row r="41" ht="20.25" customHeight="1" spans="1:15">
      <c r="A41" s="69" t="s">
        <v>131</v>
      </c>
      <c r="B41" s="69" t="s">
        <v>132</v>
      </c>
      <c r="C41" s="130">
        <v>94222822.47</v>
      </c>
      <c r="D41" s="130">
        <v>94222822.47</v>
      </c>
      <c r="E41" s="130"/>
      <c r="F41" s="130">
        <v>94222822.47</v>
      </c>
      <c r="G41" s="100"/>
      <c r="H41" s="130"/>
      <c r="I41" s="130"/>
      <c r="J41" s="130"/>
      <c r="K41" s="130"/>
      <c r="L41" s="130"/>
      <c r="M41" s="100"/>
      <c r="N41" s="130"/>
      <c r="O41" s="130"/>
    </row>
    <row r="42" ht="20.25" customHeight="1" spans="1:15">
      <c r="A42" s="68" t="s">
        <v>133</v>
      </c>
      <c r="B42" s="68" t="s">
        <v>134</v>
      </c>
      <c r="C42" s="130">
        <v>34184631</v>
      </c>
      <c r="D42" s="130">
        <v>34184631</v>
      </c>
      <c r="E42" s="130"/>
      <c r="F42" s="130">
        <v>34184631</v>
      </c>
      <c r="G42" s="100"/>
      <c r="H42" s="130"/>
      <c r="I42" s="130"/>
      <c r="J42" s="130"/>
      <c r="K42" s="130"/>
      <c r="L42" s="130"/>
      <c r="M42" s="100"/>
      <c r="N42" s="130"/>
      <c r="O42" s="130"/>
    </row>
    <row r="43" ht="20.25" customHeight="1" spans="1:15">
      <c r="A43" s="69" t="s">
        <v>135</v>
      </c>
      <c r="B43" s="69" t="s">
        <v>136</v>
      </c>
      <c r="C43" s="130">
        <v>34184631</v>
      </c>
      <c r="D43" s="130">
        <v>34184631</v>
      </c>
      <c r="E43" s="130"/>
      <c r="F43" s="130">
        <v>34184631</v>
      </c>
      <c r="G43" s="100"/>
      <c r="H43" s="130"/>
      <c r="I43" s="130"/>
      <c r="J43" s="130"/>
      <c r="K43" s="130"/>
      <c r="L43" s="130"/>
      <c r="M43" s="100"/>
      <c r="N43" s="130"/>
      <c r="O43" s="130"/>
    </row>
    <row r="44" ht="17.25" customHeight="1" spans="1:15">
      <c r="A44" s="112" t="s">
        <v>137</v>
      </c>
      <c r="B44" s="113" t="s">
        <v>137</v>
      </c>
      <c r="C44" s="130">
        <v>662550301.21</v>
      </c>
      <c r="D44" s="130">
        <v>661970301.21</v>
      </c>
      <c r="E44" s="130">
        <v>38625003.24</v>
      </c>
      <c r="F44" s="130">
        <v>623345297.97</v>
      </c>
      <c r="G44" s="100"/>
      <c r="H44" s="130"/>
      <c r="I44" s="130"/>
      <c r="J44" s="130">
        <v>580000</v>
      </c>
      <c r="K44" s="130"/>
      <c r="L44" s="130"/>
      <c r="M44" s="100">
        <v>580000</v>
      </c>
      <c r="N44" s="130"/>
      <c r="O44" s="130"/>
    </row>
  </sheetData>
  <mergeCells count="11">
    <mergeCell ref="A2:O2"/>
    <mergeCell ref="A3:L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zoomScale="80" zoomScaleNormal="80" workbookViewId="0">
      <selection activeCell="A1" sqref="A1"/>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4:4">
      <c r="D1" s="107" t="s">
        <v>138</v>
      </c>
    </row>
    <row r="2" ht="31.5" customHeight="1" spans="1:4">
      <c r="A2" s="47" t="s">
        <v>139</v>
      </c>
      <c r="B2" s="140"/>
      <c r="C2" s="140"/>
      <c r="D2" s="140"/>
    </row>
    <row r="3" ht="17.25" customHeight="1" spans="1:4">
      <c r="A3" s="4" t="str">
        <f>"单位名称："&amp;"云南省粮食和物资储备局"</f>
        <v>单位名称：云南省粮食和物资储备局</v>
      </c>
      <c r="B3" s="141"/>
      <c r="C3" s="141"/>
      <c r="D3" s="108" t="s">
        <v>2</v>
      </c>
    </row>
    <row r="4" ht="24.65" customHeight="1" spans="1:4">
      <c r="A4" s="10" t="s">
        <v>3</v>
      </c>
      <c r="B4" s="12"/>
      <c r="C4" s="10" t="s">
        <v>4</v>
      </c>
      <c r="D4" s="12"/>
    </row>
    <row r="5" ht="15.65" customHeight="1" spans="1:4">
      <c r="A5" s="15" t="s">
        <v>5</v>
      </c>
      <c r="B5" s="142" t="s">
        <v>6</v>
      </c>
      <c r="C5" s="15" t="s">
        <v>140</v>
      </c>
      <c r="D5" s="142" t="s">
        <v>6</v>
      </c>
    </row>
    <row r="6" ht="14.15" customHeight="1" spans="1:4">
      <c r="A6" s="18"/>
      <c r="B6" s="17"/>
      <c r="C6" s="18"/>
      <c r="D6" s="17"/>
    </row>
    <row r="7" ht="29.15" customHeight="1" spans="1:4">
      <c r="A7" s="143" t="s">
        <v>141</v>
      </c>
      <c r="B7" s="144">
        <v>616123203.24</v>
      </c>
      <c r="C7" s="145" t="s">
        <v>142</v>
      </c>
      <c r="D7" s="144">
        <v>661970301.21</v>
      </c>
    </row>
    <row r="8" ht="29.15" customHeight="1" spans="1:4">
      <c r="A8" s="146" t="s">
        <v>143</v>
      </c>
      <c r="B8" s="100">
        <v>616123203.24</v>
      </c>
      <c r="C8" s="23" t="str">
        <f>"（一）"&amp;"一般公共服务支出"</f>
        <v>（一）一般公共服务支出</v>
      </c>
      <c r="D8" s="100">
        <v>2959043.38</v>
      </c>
    </row>
    <row r="9" ht="29.15" customHeight="1" spans="1:4">
      <c r="A9" s="146" t="s">
        <v>144</v>
      </c>
      <c r="B9" s="100"/>
      <c r="C9" s="23" t="str">
        <f>"（二）"&amp;"科学技术支出"</f>
        <v>（二）科学技术支出</v>
      </c>
      <c r="D9" s="100">
        <v>5501929.94</v>
      </c>
    </row>
    <row r="10" ht="29.15" customHeight="1" spans="1:4">
      <c r="A10" s="146" t="s">
        <v>145</v>
      </c>
      <c r="B10" s="100"/>
      <c r="C10" s="23" t="str">
        <f>"（三）"&amp;"社会保障和就业支出"</f>
        <v>（三）社会保障和就业支出</v>
      </c>
      <c r="D10" s="100">
        <v>3656901.55</v>
      </c>
    </row>
    <row r="11" ht="29.15" customHeight="1" spans="1:4">
      <c r="A11" s="147" t="s">
        <v>146</v>
      </c>
      <c r="B11" s="148">
        <v>45847097.97</v>
      </c>
      <c r="C11" s="23" t="str">
        <f>"（四）"&amp;"卫生健康支出"</f>
        <v>（四）卫生健康支出</v>
      </c>
      <c r="D11" s="100">
        <v>4305551.91</v>
      </c>
    </row>
    <row r="12" ht="29.15" customHeight="1" spans="1:4">
      <c r="A12" s="146" t="s">
        <v>143</v>
      </c>
      <c r="B12" s="130">
        <v>45847097.97</v>
      </c>
      <c r="C12" s="23" t="str">
        <f>"（五）"&amp;"住房保障支出"</f>
        <v>（五）住房保障支出</v>
      </c>
      <c r="D12" s="100">
        <v>2667619.21</v>
      </c>
    </row>
    <row r="13" ht="29.15" customHeight="1" spans="1:4">
      <c r="A13" s="149" t="s">
        <v>144</v>
      </c>
      <c r="B13" s="130"/>
      <c r="C13" s="23" t="str">
        <f>"（六）"&amp;"粮油物资储备支出"</f>
        <v>（六）粮油物资储备支出</v>
      </c>
      <c r="D13" s="100">
        <v>642879255.22</v>
      </c>
    </row>
    <row r="14" ht="29.15" customHeight="1" spans="1:4">
      <c r="A14" s="149" t="s">
        <v>145</v>
      </c>
      <c r="B14" s="148"/>
      <c r="C14" s="23" t="str">
        <f>"（七）"&amp;"转移性支出"</f>
        <v>（七）转移性支出</v>
      </c>
      <c r="D14" s="100"/>
    </row>
    <row r="15" ht="29.15" customHeight="1" spans="1:4">
      <c r="A15" s="150"/>
      <c r="B15" s="148"/>
      <c r="C15" s="151" t="s">
        <v>147</v>
      </c>
      <c r="D15" s="148"/>
    </row>
    <row r="16" ht="29.15" customHeight="1" spans="1:4">
      <c r="A16" s="150" t="s">
        <v>148</v>
      </c>
      <c r="B16" s="148">
        <v>661970301.21</v>
      </c>
      <c r="C16" s="152" t="s">
        <v>25</v>
      </c>
      <c r="D16" s="148">
        <v>661970301.21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3"/>
  <sheetViews>
    <sheetView showZeros="0" zoomScale="80" zoomScaleNormal="80" topLeftCell="A6" workbookViewId="0">
      <selection activeCell="B40" sqref="B40"/>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ht="12" customHeight="1" spans="4:7">
      <c r="D1" s="121"/>
      <c r="F1" s="60"/>
      <c r="G1" s="60" t="s">
        <v>149</v>
      </c>
    </row>
    <row r="2" ht="39" customHeight="1" spans="1:7">
      <c r="A2" s="3" t="s">
        <v>150</v>
      </c>
      <c r="B2" s="3"/>
      <c r="C2" s="3"/>
      <c r="D2" s="3"/>
      <c r="E2" s="3"/>
      <c r="F2" s="3"/>
      <c r="G2" s="3"/>
    </row>
    <row r="3" ht="18" customHeight="1" spans="1:7">
      <c r="A3" s="4" t="str">
        <f>"单位名称："&amp;"云南省粮食和物资储备局"</f>
        <v>单位名称：云南省粮食和物资储备局</v>
      </c>
      <c r="F3" s="111"/>
      <c r="G3" s="111" t="s">
        <v>2</v>
      </c>
    </row>
    <row r="4" ht="20.25" customHeight="1" spans="1:7">
      <c r="A4" s="132" t="s">
        <v>151</v>
      </c>
      <c r="B4" s="133"/>
      <c r="C4" s="134" t="s">
        <v>30</v>
      </c>
      <c r="D4" s="11" t="s">
        <v>62</v>
      </c>
      <c r="E4" s="11"/>
      <c r="F4" s="12"/>
      <c r="G4" s="134" t="s">
        <v>63</v>
      </c>
    </row>
    <row r="5" ht="20.25" customHeight="1" spans="1:7">
      <c r="A5" s="135" t="s">
        <v>53</v>
      </c>
      <c r="B5" s="136" t="s">
        <v>54</v>
      </c>
      <c r="C5" s="102"/>
      <c r="D5" s="102" t="s">
        <v>32</v>
      </c>
      <c r="E5" s="102" t="s">
        <v>152</v>
      </c>
      <c r="F5" s="102" t="s">
        <v>153</v>
      </c>
      <c r="G5" s="102"/>
    </row>
    <row r="6" ht="13.5" customHeight="1" spans="1:7">
      <c r="A6" s="137" t="s">
        <v>154</v>
      </c>
      <c r="B6" s="137" t="s">
        <v>155</v>
      </c>
      <c r="C6" s="137" t="s">
        <v>156</v>
      </c>
      <c r="D6" s="66"/>
      <c r="E6" s="137" t="s">
        <v>157</v>
      </c>
      <c r="F6" s="137" t="s">
        <v>158</v>
      </c>
      <c r="G6" s="137" t="s">
        <v>159</v>
      </c>
    </row>
    <row r="7" ht="18" customHeight="1" spans="1:7">
      <c r="A7" s="30" t="s">
        <v>64</v>
      </c>
      <c r="B7" s="30" t="s">
        <v>65</v>
      </c>
      <c r="C7" s="22">
        <v>2927800</v>
      </c>
      <c r="D7" s="22"/>
      <c r="E7" s="22"/>
      <c r="F7" s="22"/>
      <c r="G7" s="22">
        <v>2927800</v>
      </c>
    </row>
    <row r="8" ht="18" customHeight="1" spans="1:7">
      <c r="A8" s="30" t="s">
        <v>66</v>
      </c>
      <c r="B8" s="68" t="s">
        <v>67</v>
      </c>
      <c r="C8" s="22">
        <v>2927800</v>
      </c>
      <c r="D8" s="22"/>
      <c r="E8" s="22"/>
      <c r="F8" s="22"/>
      <c r="G8" s="22">
        <v>2927800</v>
      </c>
    </row>
    <row r="9" ht="18" customHeight="1" spans="1:7">
      <c r="A9" s="30" t="s">
        <v>68</v>
      </c>
      <c r="B9" s="69" t="s">
        <v>69</v>
      </c>
      <c r="C9" s="22">
        <v>890000</v>
      </c>
      <c r="D9" s="22"/>
      <c r="E9" s="22"/>
      <c r="F9" s="22"/>
      <c r="G9" s="22">
        <v>890000</v>
      </c>
    </row>
    <row r="10" ht="18" customHeight="1" spans="1:7">
      <c r="A10" s="30" t="s">
        <v>70</v>
      </c>
      <c r="B10" s="69" t="s">
        <v>71</v>
      </c>
      <c r="C10" s="22">
        <v>2037800</v>
      </c>
      <c r="D10" s="22"/>
      <c r="E10" s="22"/>
      <c r="F10" s="22"/>
      <c r="G10" s="22">
        <v>2037800</v>
      </c>
    </row>
    <row r="11" ht="18" customHeight="1" spans="1:7">
      <c r="A11" s="30" t="s">
        <v>72</v>
      </c>
      <c r="B11" s="30" t="s">
        <v>73</v>
      </c>
      <c r="C11" s="22">
        <v>5501929.94</v>
      </c>
      <c r="D11" s="22">
        <v>5501929.94</v>
      </c>
      <c r="E11" s="22">
        <v>5021650</v>
      </c>
      <c r="F11" s="22">
        <v>480279.94</v>
      </c>
      <c r="G11" s="22"/>
    </row>
    <row r="12" ht="18" customHeight="1" spans="1:7">
      <c r="A12" s="30" t="s">
        <v>74</v>
      </c>
      <c r="B12" s="68" t="s">
        <v>75</v>
      </c>
      <c r="C12" s="22">
        <v>5501929.94</v>
      </c>
      <c r="D12" s="22">
        <v>5501929.94</v>
      </c>
      <c r="E12" s="22">
        <v>5021650</v>
      </c>
      <c r="F12" s="22">
        <v>480279.94</v>
      </c>
      <c r="G12" s="22"/>
    </row>
    <row r="13" ht="18" customHeight="1" spans="1:7">
      <c r="A13" s="30" t="s">
        <v>76</v>
      </c>
      <c r="B13" s="69" t="s">
        <v>77</v>
      </c>
      <c r="C13" s="22">
        <v>5501929.94</v>
      </c>
      <c r="D13" s="22">
        <v>5501929.94</v>
      </c>
      <c r="E13" s="22">
        <v>5021650</v>
      </c>
      <c r="F13" s="22">
        <v>480279.94</v>
      </c>
      <c r="G13" s="22"/>
    </row>
    <row r="14" ht="18" customHeight="1" spans="1:7">
      <c r="A14" s="30" t="s">
        <v>78</v>
      </c>
      <c r="B14" s="30" t="s">
        <v>79</v>
      </c>
      <c r="C14" s="22">
        <v>3656901.55</v>
      </c>
      <c r="D14" s="22">
        <v>3656901.55</v>
      </c>
      <c r="E14" s="22">
        <v>3572841.55</v>
      </c>
      <c r="F14" s="22">
        <v>84060</v>
      </c>
      <c r="G14" s="22"/>
    </row>
    <row r="15" ht="18" customHeight="1" spans="1:7">
      <c r="A15" s="30" t="s">
        <v>80</v>
      </c>
      <c r="B15" s="68" t="s">
        <v>81</v>
      </c>
      <c r="C15" s="22">
        <v>3548740.3</v>
      </c>
      <c r="D15" s="22">
        <v>3548740.3</v>
      </c>
      <c r="E15" s="22">
        <v>3464680.3</v>
      </c>
      <c r="F15" s="22">
        <v>84060</v>
      </c>
      <c r="G15" s="22"/>
    </row>
    <row r="16" ht="18" customHeight="1" spans="1:7">
      <c r="A16" s="30" t="s">
        <v>82</v>
      </c>
      <c r="B16" s="69" t="s">
        <v>83</v>
      </c>
      <c r="C16" s="22">
        <v>57060</v>
      </c>
      <c r="D16" s="22">
        <v>57060</v>
      </c>
      <c r="E16" s="22"/>
      <c r="F16" s="22">
        <v>57060</v>
      </c>
      <c r="G16" s="22"/>
    </row>
    <row r="17" ht="18" customHeight="1" spans="1:7">
      <c r="A17" s="30" t="s">
        <v>84</v>
      </c>
      <c r="B17" s="69" t="s">
        <v>85</v>
      </c>
      <c r="C17" s="22">
        <v>27000</v>
      </c>
      <c r="D17" s="22">
        <v>27000</v>
      </c>
      <c r="E17" s="22"/>
      <c r="F17" s="22">
        <v>27000</v>
      </c>
      <c r="G17" s="22"/>
    </row>
    <row r="18" ht="18" customHeight="1" spans="1:7">
      <c r="A18" s="30" t="s">
        <v>86</v>
      </c>
      <c r="B18" s="69" t="s">
        <v>87</v>
      </c>
      <c r="C18" s="22">
        <v>3464680.3</v>
      </c>
      <c r="D18" s="22">
        <v>3464680.3</v>
      </c>
      <c r="E18" s="22">
        <v>3464680.3</v>
      </c>
      <c r="F18" s="22"/>
      <c r="G18" s="22"/>
    </row>
    <row r="19" ht="18" customHeight="1" spans="1:7">
      <c r="A19" s="30" t="s">
        <v>88</v>
      </c>
      <c r="B19" s="68" t="s">
        <v>89</v>
      </c>
      <c r="C19" s="22">
        <v>108161.25</v>
      </c>
      <c r="D19" s="22">
        <v>108161.25</v>
      </c>
      <c r="E19" s="22">
        <v>108161.25</v>
      </c>
      <c r="F19" s="22"/>
      <c r="G19" s="22"/>
    </row>
    <row r="20" ht="18" customHeight="1" spans="1:7">
      <c r="A20" s="30" t="s">
        <v>90</v>
      </c>
      <c r="B20" s="69" t="s">
        <v>89</v>
      </c>
      <c r="C20" s="22">
        <v>108161.25</v>
      </c>
      <c r="D20" s="22">
        <v>108161.25</v>
      </c>
      <c r="E20" s="22">
        <v>108161.25</v>
      </c>
      <c r="F20" s="22"/>
      <c r="G20" s="22"/>
    </row>
    <row r="21" ht="18" customHeight="1" spans="1:7">
      <c r="A21" s="30" t="s">
        <v>91</v>
      </c>
      <c r="B21" s="30" t="s">
        <v>92</v>
      </c>
      <c r="C21" s="22">
        <v>4305551.91</v>
      </c>
      <c r="D21" s="22">
        <v>4305551.91</v>
      </c>
      <c r="E21" s="22">
        <v>4305551.91</v>
      </c>
      <c r="F21" s="22"/>
      <c r="G21" s="22"/>
    </row>
    <row r="22" ht="18" customHeight="1" spans="1:7">
      <c r="A22" s="30" t="s">
        <v>93</v>
      </c>
      <c r="B22" s="68" t="s">
        <v>94</v>
      </c>
      <c r="C22" s="22">
        <v>4305551.91</v>
      </c>
      <c r="D22" s="22">
        <v>4305551.91</v>
      </c>
      <c r="E22" s="22">
        <v>4305551.91</v>
      </c>
      <c r="F22" s="22"/>
      <c r="G22" s="22"/>
    </row>
    <row r="23" ht="18" customHeight="1" spans="1:7">
      <c r="A23" s="30" t="s">
        <v>95</v>
      </c>
      <c r="B23" s="69" t="s">
        <v>96</v>
      </c>
      <c r="C23" s="22">
        <v>1447885.53</v>
      </c>
      <c r="D23" s="22">
        <v>1447885.53</v>
      </c>
      <c r="E23" s="22">
        <v>1447885.53</v>
      </c>
      <c r="F23" s="22"/>
      <c r="G23" s="22"/>
    </row>
    <row r="24" ht="18" customHeight="1" spans="1:7">
      <c r="A24" s="30" t="s">
        <v>97</v>
      </c>
      <c r="B24" s="69" t="s">
        <v>98</v>
      </c>
      <c r="C24" s="22">
        <v>1190459.66</v>
      </c>
      <c r="D24" s="22">
        <v>1190459.66</v>
      </c>
      <c r="E24" s="22">
        <v>1190459.66</v>
      </c>
      <c r="F24" s="22"/>
      <c r="G24" s="22"/>
    </row>
    <row r="25" ht="18" customHeight="1" spans="1:7">
      <c r="A25" s="30" t="s">
        <v>99</v>
      </c>
      <c r="B25" s="69" t="s">
        <v>100</v>
      </c>
      <c r="C25" s="22">
        <v>1546813.72</v>
      </c>
      <c r="D25" s="22">
        <v>1546813.72</v>
      </c>
      <c r="E25" s="22">
        <v>1546813.72</v>
      </c>
      <c r="F25" s="22"/>
      <c r="G25" s="22"/>
    </row>
    <row r="26" ht="18" customHeight="1" spans="1:7">
      <c r="A26" s="30" t="s">
        <v>101</v>
      </c>
      <c r="B26" s="69" t="s">
        <v>102</v>
      </c>
      <c r="C26" s="22">
        <v>120393</v>
      </c>
      <c r="D26" s="22">
        <v>120393</v>
      </c>
      <c r="E26" s="22">
        <v>120393</v>
      </c>
      <c r="F26" s="22"/>
      <c r="G26" s="22"/>
    </row>
    <row r="27" ht="18" customHeight="1" spans="1:7">
      <c r="A27" s="30" t="s">
        <v>103</v>
      </c>
      <c r="B27" s="30" t="s">
        <v>104</v>
      </c>
      <c r="C27" s="22">
        <v>2667619.21</v>
      </c>
      <c r="D27" s="22">
        <v>2667619.21</v>
      </c>
      <c r="E27" s="22">
        <v>2667619.21</v>
      </c>
      <c r="F27" s="22"/>
      <c r="G27" s="22"/>
    </row>
    <row r="28" ht="18" customHeight="1" spans="1:7">
      <c r="A28" s="30" t="s">
        <v>105</v>
      </c>
      <c r="B28" s="68" t="s">
        <v>106</v>
      </c>
      <c r="C28" s="22">
        <v>2667619.21</v>
      </c>
      <c r="D28" s="22">
        <v>2667619.21</v>
      </c>
      <c r="E28" s="22">
        <v>2667619.21</v>
      </c>
      <c r="F28" s="22"/>
      <c r="G28" s="22"/>
    </row>
    <row r="29" ht="18" customHeight="1" spans="1:7">
      <c r="A29" s="30" t="s">
        <v>107</v>
      </c>
      <c r="B29" s="69" t="s">
        <v>108</v>
      </c>
      <c r="C29" s="22">
        <v>2667619.21</v>
      </c>
      <c r="D29" s="22">
        <v>2667619.21</v>
      </c>
      <c r="E29" s="22">
        <v>2667619.21</v>
      </c>
      <c r="F29" s="22"/>
      <c r="G29" s="22"/>
    </row>
    <row r="30" ht="18" customHeight="1" spans="1:7">
      <c r="A30" s="30" t="s">
        <v>109</v>
      </c>
      <c r="B30" s="30" t="s">
        <v>110</v>
      </c>
      <c r="C30" s="22">
        <v>597063400.63</v>
      </c>
      <c r="D30" s="22">
        <v>22493000.63</v>
      </c>
      <c r="E30" s="22">
        <v>18741064.1</v>
      </c>
      <c r="F30" s="22">
        <v>3751936.53</v>
      </c>
      <c r="G30" s="22">
        <v>574570400</v>
      </c>
    </row>
    <row r="31" ht="18" customHeight="1" spans="1:7">
      <c r="A31" s="30" t="s">
        <v>111</v>
      </c>
      <c r="B31" s="68" t="s">
        <v>112</v>
      </c>
      <c r="C31" s="22">
        <v>511833600.63</v>
      </c>
      <c r="D31" s="22">
        <v>22493000.63</v>
      </c>
      <c r="E31" s="22">
        <v>18741064.1</v>
      </c>
      <c r="F31" s="22">
        <v>3751936.53</v>
      </c>
      <c r="G31" s="22">
        <v>489340600</v>
      </c>
    </row>
    <row r="32" ht="18" customHeight="1" spans="1:7">
      <c r="A32" s="30" t="s">
        <v>113</v>
      </c>
      <c r="B32" s="69" t="s">
        <v>114</v>
      </c>
      <c r="C32" s="22">
        <v>13702589.37</v>
      </c>
      <c r="D32" s="22">
        <v>13636689.37</v>
      </c>
      <c r="E32" s="22">
        <v>10660307.1</v>
      </c>
      <c r="F32" s="22">
        <v>2976382.27</v>
      </c>
      <c r="G32" s="22">
        <v>65900</v>
      </c>
    </row>
    <row r="33" ht="18" customHeight="1" spans="1:7">
      <c r="A33" s="30" t="s">
        <v>115</v>
      </c>
      <c r="B33" s="69" t="s">
        <v>116</v>
      </c>
      <c r="C33" s="22">
        <v>650000</v>
      </c>
      <c r="D33" s="22"/>
      <c r="E33" s="22"/>
      <c r="F33" s="22"/>
      <c r="G33" s="22">
        <v>650000</v>
      </c>
    </row>
    <row r="34" ht="18" customHeight="1" spans="1:7">
      <c r="A34" s="30" t="s">
        <v>119</v>
      </c>
      <c r="B34" s="69" t="s">
        <v>120</v>
      </c>
      <c r="C34" s="22">
        <v>5079200</v>
      </c>
      <c r="D34" s="22"/>
      <c r="E34" s="22"/>
      <c r="F34" s="22"/>
      <c r="G34" s="22">
        <v>5079200</v>
      </c>
    </row>
    <row r="35" ht="18" customHeight="1" spans="1:7">
      <c r="A35" s="30" t="s">
        <v>121</v>
      </c>
      <c r="B35" s="69" t="s">
        <v>122</v>
      </c>
      <c r="C35" s="22">
        <v>478000000</v>
      </c>
      <c r="D35" s="22"/>
      <c r="E35" s="22"/>
      <c r="F35" s="22"/>
      <c r="G35" s="22">
        <v>478000000</v>
      </c>
    </row>
    <row r="36" ht="18" customHeight="1" spans="1:7">
      <c r="A36" s="30" t="s">
        <v>123</v>
      </c>
      <c r="B36" s="69" t="s">
        <v>124</v>
      </c>
      <c r="C36" s="22">
        <v>3815500</v>
      </c>
      <c r="D36" s="22"/>
      <c r="E36" s="22"/>
      <c r="F36" s="22"/>
      <c r="G36" s="22">
        <v>3815500</v>
      </c>
    </row>
    <row r="37" ht="18" customHeight="1" spans="1:7">
      <c r="A37" s="30" t="s">
        <v>125</v>
      </c>
      <c r="B37" s="69" t="s">
        <v>126</v>
      </c>
      <c r="C37" s="22">
        <v>8856311.26</v>
      </c>
      <c r="D37" s="22">
        <v>8856311.26</v>
      </c>
      <c r="E37" s="22">
        <v>8080757</v>
      </c>
      <c r="F37" s="22">
        <v>775554.26</v>
      </c>
      <c r="G37" s="22"/>
    </row>
    <row r="38" ht="18" customHeight="1" spans="1:7">
      <c r="A38" s="30" t="s">
        <v>127</v>
      </c>
      <c r="B38" s="69" t="s">
        <v>128</v>
      </c>
      <c r="C38" s="22">
        <v>1730000</v>
      </c>
      <c r="D38" s="22"/>
      <c r="E38" s="22"/>
      <c r="F38" s="22"/>
      <c r="G38" s="22">
        <v>1730000</v>
      </c>
    </row>
    <row r="39" ht="18" customHeight="1" spans="1:7">
      <c r="A39" s="30" t="s">
        <v>129</v>
      </c>
      <c r="B39" s="68" t="s">
        <v>130</v>
      </c>
      <c r="C39" s="22">
        <v>67372800</v>
      </c>
      <c r="D39" s="22"/>
      <c r="E39" s="22"/>
      <c r="F39" s="22"/>
      <c r="G39" s="22">
        <v>67372800</v>
      </c>
    </row>
    <row r="40" ht="18" customHeight="1" spans="1:7">
      <c r="A40" s="30" t="s">
        <v>131</v>
      </c>
      <c r="B40" s="69" t="s">
        <v>132</v>
      </c>
      <c r="C40" s="22">
        <v>67372800</v>
      </c>
      <c r="D40" s="22"/>
      <c r="E40" s="22"/>
      <c r="F40" s="22"/>
      <c r="G40" s="22">
        <v>67372800</v>
      </c>
    </row>
    <row r="41" ht="18" customHeight="1" spans="1:7">
      <c r="A41" s="30" t="s">
        <v>133</v>
      </c>
      <c r="B41" s="68" t="s">
        <v>134</v>
      </c>
      <c r="C41" s="22">
        <v>17857000</v>
      </c>
      <c r="D41" s="22"/>
      <c r="E41" s="22"/>
      <c r="F41" s="22"/>
      <c r="G41" s="22">
        <v>17857000</v>
      </c>
    </row>
    <row r="42" ht="18" customHeight="1" spans="1:7">
      <c r="A42" s="30" t="s">
        <v>135</v>
      </c>
      <c r="B42" s="69" t="s">
        <v>136</v>
      </c>
      <c r="C42" s="22">
        <v>17857000</v>
      </c>
      <c r="D42" s="22"/>
      <c r="E42" s="22"/>
      <c r="F42" s="22"/>
      <c r="G42" s="22">
        <v>17857000</v>
      </c>
    </row>
    <row r="43" ht="18" customHeight="1" spans="1:7">
      <c r="A43" s="138" t="s">
        <v>137</v>
      </c>
      <c r="B43" s="139" t="s">
        <v>137</v>
      </c>
      <c r="C43" s="22">
        <v>616123203.24</v>
      </c>
      <c r="D43" s="22">
        <v>38625003.24</v>
      </c>
      <c r="E43" s="22">
        <v>34308726.77</v>
      </c>
      <c r="F43" s="22">
        <v>4316276.47</v>
      </c>
      <c r="G43" s="22">
        <v>577498200</v>
      </c>
    </row>
  </sheetData>
  <mergeCells count="7">
    <mergeCell ref="A2:G2"/>
    <mergeCell ref="A3:E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zoomScale="80" zoomScaleNormal="80" workbookViewId="0">
      <selection activeCell="A1" sqref="A1"/>
    </sheetView>
  </sheetViews>
  <sheetFormatPr defaultColWidth="9.13636363636364" defaultRowHeight="14.25" customHeight="1" outlineLevelRow="6" outlineLevelCol="5"/>
  <cols>
    <col min="1" max="1" width="27.4181818181818" customWidth="1"/>
    <col min="2" max="6" width="31.1727272727273" customWidth="1"/>
  </cols>
  <sheetData>
    <row r="1" ht="12" customHeight="1" spans="1:6">
      <c r="A1" s="126"/>
      <c r="B1" s="126"/>
      <c r="C1" s="65"/>
      <c r="F1" s="64" t="s">
        <v>160</v>
      </c>
    </row>
    <row r="2" ht="25.5" customHeight="1" spans="1:6">
      <c r="A2" s="127" t="s">
        <v>161</v>
      </c>
      <c r="B2" s="127"/>
      <c r="C2" s="127"/>
      <c r="D2" s="127"/>
      <c r="E2" s="127"/>
      <c r="F2" s="127"/>
    </row>
    <row r="3" ht="15.75" customHeight="1" spans="1:6">
      <c r="A3" s="4" t="str">
        <f>"单位名称："&amp;"云南省粮食和物资储备局"</f>
        <v>单位名称：云南省粮食和物资储备局</v>
      </c>
      <c r="B3" s="126"/>
      <c r="C3" s="65"/>
      <c r="F3" s="64" t="s">
        <v>162</v>
      </c>
    </row>
    <row r="4" ht="19.5" customHeight="1" spans="1:6">
      <c r="A4" s="9" t="s">
        <v>163</v>
      </c>
      <c r="B4" s="15" t="s">
        <v>164</v>
      </c>
      <c r="C4" s="10" t="s">
        <v>165</v>
      </c>
      <c r="D4" s="11"/>
      <c r="E4" s="12"/>
      <c r="F4" s="15" t="s">
        <v>166</v>
      </c>
    </row>
    <row r="5" ht="19.5" customHeight="1" spans="1:6">
      <c r="A5" s="17"/>
      <c r="B5" s="18"/>
      <c r="C5" s="66" t="s">
        <v>32</v>
      </c>
      <c r="D5" s="66" t="s">
        <v>167</v>
      </c>
      <c r="E5" s="66" t="s">
        <v>168</v>
      </c>
      <c r="F5" s="18"/>
    </row>
    <row r="6" ht="18.75" customHeight="1" spans="1:6">
      <c r="A6" s="128">
        <v>1</v>
      </c>
      <c r="B6" s="128">
        <v>2</v>
      </c>
      <c r="C6" s="129">
        <v>3</v>
      </c>
      <c r="D6" s="128">
        <v>4</v>
      </c>
      <c r="E6" s="128">
        <v>5</v>
      </c>
      <c r="F6" s="128">
        <v>6</v>
      </c>
    </row>
    <row r="7" ht="18.75" customHeight="1" spans="1:6">
      <c r="A7" s="130">
        <v>233336.97</v>
      </c>
      <c r="B7" s="130">
        <v>65900</v>
      </c>
      <c r="C7" s="131">
        <v>130936.97</v>
      </c>
      <c r="D7" s="130"/>
      <c r="E7" s="130">
        <v>130936.97</v>
      </c>
      <c r="F7" s="130">
        <v>36500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2"/>
  <sheetViews>
    <sheetView showZeros="0" zoomScale="80" zoomScaleNormal="80" topLeftCell="A77" workbookViewId="0">
      <selection activeCell="A91" sqref="A91"/>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454545454545" customWidth="1"/>
    <col min="7" max="7" width="18.8818181818182" customWidth="1"/>
    <col min="8" max="13" width="15.3090909090909" customWidth="1"/>
    <col min="14" max="16" width="14.7454545454545" customWidth="1"/>
    <col min="17" max="17" width="14.8818181818182" customWidth="1"/>
    <col min="18" max="23" width="15.0272727272727" customWidth="1"/>
  </cols>
  <sheetData>
    <row r="1" ht="13.5" customHeight="1" spans="4:23">
      <c r="D1" s="1"/>
      <c r="E1" s="1"/>
      <c r="F1" s="1"/>
      <c r="G1" s="1"/>
      <c r="U1" s="121"/>
      <c r="W1" s="60" t="s">
        <v>169</v>
      </c>
    </row>
    <row r="2" ht="27.75" customHeight="1" spans="1:23">
      <c r="A2" s="28" t="s">
        <v>170</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"单位名称："&amp;"云南省粮食和物资储备局"</f>
        <v>单位名称：云南省粮食和物资储备局</v>
      </c>
      <c r="B3" s="5"/>
      <c r="C3" s="5"/>
      <c r="D3" s="5"/>
      <c r="E3" s="5"/>
      <c r="F3" s="5"/>
      <c r="G3" s="5"/>
      <c r="H3" s="6"/>
      <c r="I3" s="6"/>
      <c r="J3" s="6"/>
      <c r="K3" s="6"/>
      <c r="L3" s="6"/>
      <c r="M3" s="6"/>
      <c r="N3" s="6"/>
      <c r="O3" s="6"/>
      <c r="P3" s="6"/>
      <c r="Q3" s="6"/>
      <c r="U3" s="121"/>
      <c r="W3" s="111" t="s">
        <v>162</v>
      </c>
    </row>
    <row r="4" ht="21.75" customHeight="1" spans="1:23">
      <c r="A4" s="8" t="s">
        <v>171</v>
      </c>
      <c r="B4" s="8" t="s">
        <v>172</v>
      </c>
      <c r="C4" s="8" t="s">
        <v>173</v>
      </c>
      <c r="D4" s="9" t="s">
        <v>174</v>
      </c>
      <c r="E4" s="9" t="s">
        <v>175</v>
      </c>
      <c r="F4" s="9" t="s">
        <v>176</v>
      </c>
      <c r="G4" s="9" t="s">
        <v>177</v>
      </c>
      <c r="H4" s="66" t="s">
        <v>178</v>
      </c>
      <c r="I4" s="66"/>
      <c r="J4" s="66"/>
      <c r="K4" s="66"/>
      <c r="L4" s="118"/>
      <c r="M4" s="118"/>
      <c r="N4" s="118"/>
      <c r="O4" s="118"/>
      <c r="P4" s="118"/>
      <c r="Q4" s="49"/>
      <c r="R4" s="66"/>
      <c r="S4" s="66"/>
      <c r="T4" s="66"/>
      <c r="U4" s="66"/>
      <c r="V4" s="66"/>
      <c r="W4" s="66"/>
    </row>
    <row r="5" ht="21.75" customHeight="1" spans="1:23">
      <c r="A5" s="13"/>
      <c r="B5" s="13"/>
      <c r="C5" s="13"/>
      <c r="D5" s="14"/>
      <c r="E5" s="14"/>
      <c r="F5" s="14"/>
      <c r="G5" s="14"/>
      <c r="H5" s="66" t="s">
        <v>30</v>
      </c>
      <c r="I5" s="49" t="s">
        <v>33</v>
      </c>
      <c r="J5" s="49"/>
      <c r="K5" s="49"/>
      <c r="L5" s="118"/>
      <c r="M5" s="118"/>
      <c r="N5" s="118" t="s">
        <v>179</v>
      </c>
      <c r="O5" s="118"/>
      <c r="P5" s="118"/>
      <c r="Q5" s="49" t="s">
        <v>36</v>
      </c>
      <c r="R5" s="66" t="s">
        <v>56</v>
      </c>
      <c r="S5" s="49"/>
      <c r="T5" s="49"/>
      <c r="U5" s="49"/>
      <c r="V5" s="49"/>
      <c r="W5" s="49"/>
    </row>
    <row r="6" ht="15" customHeight="1" spans="1:23">
      <c r="A6" s="16"/>
      <c r="B6" s="16"/>
      <c r="C6" s="16"/>
      <c r="D6" s="17"/>
      <c r="E6" s="17"/>
      <c r="F6" s="17"/>
      <c r="G6" s="17"/>
      <c r="H6" s="66"/>
      <c r="I6" s="49" t="s">
        <v>180</v>
      </c>
      <c r="J6" s="49" t="s">
        <v>181</v>
      </c>
      <c r="K6" s="49" t="s">
        <v>182</v>
      </c>
      <c r="L6" s="125" t="s">
        <v>183</v>
      </c>
      <c r="M6" s="125" t="s">
        <v>184</v>
      </c>
      <c r="N6" s="125" t="s">
        <v>33</v>
      </c>
      <c r="O6" s="125" t="s">
        <v>34</v>
      </c>
      <c r="P6" s="125" t="s">
        <v>35</v>
      </c>
      <c r="Q6" s="49"/>
      <c r="R6" s="49" t="s">
        <v>32</v>
      </c>
      <c r="S6" s="49" t="s">
        <v>43</v>
      </c>
      <c r="T6" s="49" t="s">
        <v>185</v>
      </c>
      <c r="U6" s="49" t="s">
        <v>39</v>
      </c>
      <c r="V6" s="49" t="s">
        <v>40</v>
      </c>
      <c r="W6" s="49" t="s">
        <v>41</v>
      </c>
    </row>
    <row r="7" ht="27.75" customHeight="1" spans="1:23">
      <c r="A7" s="16"/>
      <c r="B7" s="16"/>
      <c r="C7" s="16"/>
      <c r="D7" s="17"/>
      <c r="E7" s="17"/>
      <c r="F7" s="17"/>
      <c r="G7" s="17"/>
      <c r="H7" s="66"/>
      <c r="I7" s="49"/>
      <c r="J7" s="49"/>
      <c r="K7" s="49"/>
      <c r="L7" s="125"/>
      <c r="M7" s="125"/>
      <c r="N7" s="125"/>
      <c r="O7" s="125"/>
      <c r="P7" s="125"/>
      <c r="Q7" s="49"/>
      <c r="R7" s="49"/>
      <c r="S7" s="49"/>
      <c r="T7" s="49"/>
      <c r="U7" s="49"/>
      <c r="V7" s="49"/>
      <c r="W7" s="49"/>
    </row>
    <row r="8" ht="15"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3" t="s">
        <v>45</v>
      </c>
      <c r="B9" s="117"/>
      <c r="C9" s="23"/>
      <c r="D9" s="23"/>
      <c r="E9" s="23"/>
      <c r="F9" s="23"/>
      <c r="G9" s="23"/>
      <c r="H9" s="22">
        <v>38625003.24</v>
      </c>
      <c r="I9" s="22">
        <v>38625003.24</v>
      </c>
      <c r="J9" s="22">
        <v>9442113.36</v>
      </c>
      <c r="K9" s="22"/>
      <c r="L9" s="22">
        <v>29182889.88</v>
      </c>
      <c r="M9" s="22"/>
      <c r="N9" s="22"/>
      <c r="O9" s="22"/>
      <c r="P9" s="22"/>
      <c r="Q9" s="22"/>
      <c r="R9" s="22"/>
      <c r="S9" s="22"/>
      <c r="T9" s="22"/>
      <c r="U9" s="22"/>
      <c r="V9" s="22"/>
      <c r="W9" s="22"/>
    </row>
    <row r="10" ht="31.4" customHeight="1" spans="1:23">
      <c r="A10" s="123" t="s">
        <v>45</v>
      </c>
      <c r="B10" s="117"/>
      <c r="C10" s="23"/>
      <c r="D10" s="23"/>
      <c r="E10" s="23"/>
      <c r="F10" s="23"/>
      <c r="G10" s="23"/>
      <c r="H10" s="22">
        <v>18938085.58</v>
      </c>
      <c r="I10" s="22">
        <v>18938085.58</v>
      </c>
      <c r="J10" s="22">
        <v>4519411.64</v>
      </c>
      <c r="K10" s="22"/>
      <c r="L10" s="22">
        <v>14418673.94</v>
      </c>
      <c r="M10" s="22"/>
      <c r="N10" s="22"/>
      <c r="O10" s="22"/>
      <c r="P10" s="22"/>
      <c r="Q10" s="22"/>
      <c r="R10" s="22"/>
      <c r="S10" s="22"/>
      <c r="T10" s="22"/>
      <c r="U10" s="22"/>
      <c r="V10" s="22"/>
      <c r="W10" s="22"/>
    </row>
    <row r="11" ht="31.4" customHeight="1" spans="1:23">
      <c r="A11" s="124" t="s">
        <v>45</v>
      </c>
      <c r="B11" s="117" t="s">
        <v>186</v>
      </c>
      <c r="C11" s="23" t="s">
        <v>187</v>
      </c>
      <c r="D11" s="23" t="s">
        <v>113</v>
      </c>
      <c r="E11" s="23" t="s">
        <v>114</v>
      </c>
      <c r="F11" s="23" t="s">
        <v>188</v>
      </c>
      <c r="G11" s="23" t="s">
        <v>189</v>
      </c>
      <c r="H11" s="22">
        <v>3881631.6</v>
      </c>
      <c r="I11" s="22">
        <v>3881631.6</v>
      </c>
      <c r="J11" s="22">
        <v>970407.9</v>
      </c>
      <c r="K11" s="22"/>
      <c r="L11" s="22">
        <v>2911223.7</v>
      </c>
      <c r="M11" s="22"/>
      <c r="N11" s="22"/>
      <c r="O11" s="22"/>
      <c r="P11" s="22"/>
      <c r="Q11" s="22"/>
      <c r="R11" s="22"/>
      <c r="S11" s="22"/>
      <c r="T11" s="22"/>
      <c r="U11" s="22"/>
      <c r="V11" s="22"/>
      <c r="W11" s="22"/>
    </row>
    <row r="12" ht="31.4" customHeight="1" spans="1:23">
      <c r="A12" s="124" t="s">
        <v>45</v>
      </c>
      <c r="B12" s="117" t="s">
        <v>186</v>
      </c>
      <c r="C12" s="23" t="s">
        <v>187</v>
      </c>
      <c r="D12" s="23" t="s">
        <v>113</v>
      </c>
      <c r="E12" s="23" t="s">
        <v>114</v>
      </c>
      <c r="F12" s="23" t="s">
        <v>190</v>
      </c>
      <c r="G12" s="23" t="s">
        <v>191</v>
      </c>
      <c r="H12" s="22">
        <v>4326991.2</v>
      </c>
      <c r="I12" s="22">
        <v>4326991.2</v>
      </c>
      <c r="J12" s="22">
        <v>1081747.8</v>
      </c>
      <c r="K12" s="22"/>
      <c r="L12" s="22">
        <v>3245243.4</v>
      </c>
      <c r="M12" s="22"/>
      <c r="N12" s="22"/>
      <c r="O12" s="22"/>
      <c r="P12" s="22"/>
      <c r="Q12" s="22"/>
      <c r="R12" s="22"/>
      <c r="S12" s="22"/>
      <c r="T12" s="22"/>
      <c r="U12" s="22"/>
      <c r="V12" s="22"/>
      <c r="W12" s="22"/>
    </row>
    <row r="13" ht="31.4" customHeight="1" spans="1:23">
      <c r="A13" s="124" t="s">
        <v>45</v>
      </c>
      <c r="B13" s="117" t="s">
        <v>186</v>
      </c>
      <c r="C13" s="23" t="s">
        <v>187</v>
      </c>
      <c r="D13" s="23" t="s">
        <v>113</v>
      </c>
      <c r="E13" s="23" t="s">
        <v>114</v>
      </c>
      <c r="F13" s="23" t="s">
        <v>192</v>
      </c>
      <c r="G13" s="23" t="s">
        <v>193</v>
      </c>
      <c r="H13" s="22">
        <v>345594.3</v>
      </c>
      <c r="I13" s="22">
        <v>345594.3</v>
      </c>
      <c r="J13" s="22">
        <v>86398.58</v>
      </c>
      <c r="K13" s="22"/>
      <c r="L13" s="22">
        <v>259195.72</v>
      </c>
      <c r="M13" s="22"/>
      <c r="N13" s="22"/>
      <c r="O13" s="22"/>
      <c r="P13" s="22"/>
      <c r="Q13" s="22"/>
      <c r="R13" s="22"/>
      <c r="S13" s="22"/>
      <c r="T13" s="22"/>
      <c r="U13" s="22"/>
      <c r="V13" s="22"/>
      <c r="W13" s="22"/>
    </row>
    <row r="14" ht="31.4" customHeight="1" spans="1:23">
      <c r="A14" s="124" t="s">
        <v>45</v>
      </c>
      <c r="B14" s="117" t="s">
        <v>194</v>
      </c>
      <c r="C14" s="23" t="s">
        <v>195</v>
      </c>
      <c r="D14" s="23" t="s">
        <v>86</v>
      </c>
      <c r="E14" s="23" t="s">
        <v>87</v>
      </c>
      <c r="F14" s="23" t="s">
        <v>196</v>
      </c>
      <c r="G14" s="23" t="s">
        <v>197</v>
      </c>
      <c r="H14" s="22">
        <v>1559944.85</v>
      </c>
      <c r="I14" s="22">
        <v>1559944.85</v>
      </c>
      <c r="J14" s="22">
        <v>389986.21</v>
      </c>
      <c r="K14" s="22"/>
      <c r="L14" s="22">
        <v>1169958.64</v>
      </c>
      <c r="M14" s="22"/>
      <c r="N14" s="22"/>
      <c r="O14" s="22"/>
      <c r="P14" s="22"/>
      <c r="Q14" s="22"/>
      <c r="R14" s="22"/>
      <c r="S14" s="22"/>
      <c r="T14" s="22"/>
      <c r="U14" s="22"/>
      <c r="V14" s="22"/>
      <c r="W14" s="22"/>
    </row>
    <row r="15" ht="31.4" customHeight="1" spans="1:23">
      <c r="A15" s="124" t="s">
        <v>45</v>
      </c>
      <c r="B15" s="117" t="s">
        <v>194</v>
      </c>
      <c r="C15" s="23" t="s">
        <v>195</v>
      </c>
      <c r="D15" s="23" t="s">
        <v>90</v>
      </c>
      <c r="E15" s="23" t="s">
        <v>89</v>
      </c>
      <c r="F15" s="23" t="s">
        <v>198</v>
      </c>
      <c r="G15" s="23" t="s">
        <v>199</v>
      </c>
      <c r="H15" s="22">
        <v>15287.13</v>
      </c>
      <c r="I15" s="22">
        <v>15287.13</v>
      </c>
      <c r="J15" s="22">
        <v>3821.78</v>
      </c>
      <c r="K15" s="22"/>
      <c r="L15" s="22">
        <v>11465.35</v>
      </c>
      <c r="M15" s="22"/>
      <c r="N15" s="22"/>
      <c r="O15" s="22"/>
      <c r="P15" s="22"/>
      <c r="Q15" s="22"/>
      <c r="R15" s="22"/>
      <c r="S15" s="22"/>
      <c r="T15" s="22"/>
      <c r="U15" s="22"/>
      <c r="V15" s="22"/>
      <c r="W15" s="22"/>
    </row>
    <row r="16" ht="31.4" customHeight="1" spans="1:23">
      <c r="A16" s="124" t="s">
        <v>45</v>
      </c>
      <c r="B16" s="117" t="s">
        <v>194</v>
      </c>
      <c r="C16" s="23" t="s">
        <v>195</v>
      </c>
      <c r="D16" s="23" t="s">
        <v>95</v>
      </c>
      <c r="E16" s="23" t="s">
        <v>96</v>
      </c>
      <c r="F16" s="23" t="s">
        <v>200</v>
      </c>
      <c r="G16" s="23" t="s">
        <v>201</v>
      </c>
      <c r="H16" s="22">
        <v>974965.53</v>
      </c>
      <c r="I16" s="22">
        <v>974965.53</v>
      </c>
      <c r="J16" s="22">
        <v>243741.38</v>
      </c>
      <c r="K16" s="22"/>
      <c r="L16" s="22">
        <v>731224.15</v>
      </c>
      <c r="M16" s="22"/>
      <c r="N16" s="22"/>
      <c r="O16" s="22"/>
      <c r="P16" s="22"/>
      <c r="Q16" s="22"/>
      <c r="R16" s="22"/>
      <c r="S16" s="22"/>
      <c r="T16" s="22"/>
      <c r="U16" s="22"/>
      <c r="V16" s="22"/>
      <c r="W16" s="22"/>
    </row>
    <row r="17" ht="31.4" customHeight="1" spans="1:23">
      <c r="A17" s="124" t="s">
        <v>45</v>
      </c>
      <c r="B17" s="117" t="s">
        <v>194</v>
      </c>
      <c r="C17" s="23" t="s">
        <v>195</v>
      </c>
      <c r="D17" s="23" t="s">
        <v>95</v>
      </c>
      <c r="E17" s="23" t="s">
        <v>96</v>
      </c>
      <c r="F17" s="23" t="s">
        <v>202</v>
      </c>
      <c r="G17" s="23" t="s">
        <v>203</v>
      </c>
      <c r="H17" s="22">
        <v>472920</v>
      </c>
      <c r="I17" s="22">
        <v>472920</v>
      </c>
      <c r="J17" s="22">
        <v>118230</v>
      </c>
      <c r="K17" s="22"/>
      <c r="L17" s="22">
        <v>354690</v>
      </c>
      <c r="M17" s="22"/>
      <c r="N17" s="22"/>
      <c r="O17" s="22"/>
      <c r="P17" s="22"/>
      <c r="Q17" s="22"/>
      <c r="R17" s="22"/>
      <c r="S17" s="22"/>
      <c r="T17" s="22"/>
      <c r="U17" s="22"/>
      <c r="V17" s="22"/>
      <c r="W17" s="22"/>
    </row>
    <row r="18" ht="31.4" customHeight="1" spans="1:23">
      <c r="A18" s="124" t="s">
        <v>45</v>
      </c>
      <c r="B18" s="117" t="s">
        <v>194</v>
      </c>
      <c r="C18" s="23" t="s">
        <v>195</v>
      </c>
      <c r="D18" s="23" t="s">
        <v>99</v>
      </c>
      <c r="E18" s="23" t="s">
        <v>100</v>
      </c>
      <c r="F18" s="23" t="s">
        <v>204</v>
      </c>
      <c r="G18" s="23" t="s">
        <v>205</v>
      </c>
      <c r="H18" s="22">
        <v>822595.89</v>
      </c>
      <c r="I18" s="22">
        <v>822595.89</v>
      </c>
      <c r="J18" s="22">
        <v>205648.97</v>
      </c>
      <c r="K18" s="22"/>
      <c r="L18" s="22">
        <v>616946.92</v>
      </c>
      <c r="M18" s="22"/>
      <c r="N18" s="22"/>
      <c r="O18" s="22"/>
      <c r="P18" s="22"/>
      <c r="Q18" s="22"/>
      <c r="R18" s="22"/>
      <c r="S18" s="22"/>
      <c r="T18" s="22"/>
      <c r="U18" s="22"/>
      <c r="V18" s="22"/>
      <c r="W18" s="22"/>
    </row>
    <row r="19" ht="31.4" customHeight="1" spans="1:23">
      <c r="A19" s="124" t="s">
        <v>45</v>
      </c>
      <c r="B19" s="117" t="s">
        <v>194</v>
      </c>
      <c r="C19" s="23" t="s">
        <v>195</v>
      </c>
      <c r="D19" s="23" t="s">
        <v>101</v>
      </c>
      <c r="E19" s="23" t="s">
        <v>102</v>
      </c>
      <c r="F19" s="23" t="s">
        <v>198</v>
      </c>
      <c r="G19" s="23" t="s">
        <v>199</v>
      </c>
      <c r="H19" s="22">
        <v>59787</v>
      </c>
      <c r="I19" s="22">
        <v>59787</v>
      </c>
      <c r="J19" s="22">
        <v>59787</v>
      </c>
      <c r="K19" s="22"/>
      <c r="L19" s="22"/>
      <c r="M19" s="22"/>
      <c r="N19" s="22"/>
      <c r="O19" s="22"/>
      <c r="P19" s="22"/>
      <c r="Q19" s="22"/>
      <c r="R19" s="22"/>
      <c r="S19" s="22"/>
      <c r="T19" s="22"/>
      <c r="U19" s="22"/>
      <c r="V19" s="22"/>
      <c r="W19" s="22"/>
    </row>
    <row r="20" ht="31.4" customHeight="1" spans="1:23">
      <c r="A20" s="124" t="s">
        <v>45</v>
      </c>
      <c r="B20" s="117" t="s">
        <v>206</v>
      </c>
      <c r="C20" s="23" t="s">
        <v>108</v>
      </c>
      <c r="D20" s="23" t="s">
        <v>107</v>
      </c>
      <c r="E20" s="23" t="s">
        <v>108</v>
      </c>
      <c r="F20" s="23" t="s">
        <v>207</v>
      </c>
      <c r="G20" s="23" t="s">
        <v>108</v>
      </c>
      <c r="H20" s="22">
        <v>1338835.81</v>
      </c>
      <c r="I20" s="22">
        <v>1338835.81</v>
      </c>
      <c r="J20" s="22">
        <v>334708.95</v>
      </c>
      <c r="K20" s="22"/>
      <c r="L20" s="22">
        <v>1004126.86</v>
      </c>
      <c r="M20" s="22"/>
      <c r="N20" s="22"/>
      <c r="O20" s="22"/>
      <c r="P20" s="22"/>
      <c r="Q20" s="22"/>
      <c r="R20" s="22"/>
      <c r="S20" s="22"/>
      <c r="T20" s="22"/>
      <c r="U20" s="22"/>
      <c r="V20" s="22"/>
      <c r="W20" s="22"/>
    </row>
    <row r="21" ht="31.4" customHeight="1" spans="1:23">
      <c r="A21" s="124" t="s">
        <v>45</v>
      </c>
      <c r="B21" s="117" t="s">
        <v>208</v>
      </c>
      <c r="C21" s="23" t="s">
        <v>209</v>
      </c>
      <c r="D21" s="23" t="s">
        <v>113</v>
      </c>
      <c r="E21" s="23" t="s">
        <v>114</v>
      </c>
      <c r="F21" s="23" t="s">
        <v>210</v>
      </c>
      <c r="G21" s="23" t="s">
        <v>211</v>
      </c>
      <c r="H21" s="22">
        <v>40000</v>
      </c>
      <c r="I21" s="22">
        <v>40000</v>
      </c>
      <c r="J21" s="22"/>
      <c r="K21" s="22"/>
      <c r="L21" s="22">
        <v>40000</v>
      </c>
      <c r="M21" s="22"/>
      <c r="N21" s="22"/>
      <c r="O21" s="22"/>
      <c r="P21" s="22"/>
      <c r="Q21" s="22"/>
      <c r="R21" s="22"/>
      <c r="S21" s="22"/>
      <c r="T21" s="22"/>
      <c r="U21" s="22"/>
      <c r="V21" s="22"/>
      <c r="W21" s="22"/>
    </row>
    <row r="22" ht="31.4" customHeight="1" spans="1:23">
      <c r="A22" s="124" t="s">
        <v>45</v>
      </c>
      <c r="B22" s="117" t="s">
        <v>212</v>
      </c>
      <c r="C22" s="23" t="s">
        <v>166</v>
      </c>
      <c r="D22" s="23" t="s">
        <v>113</v>
      </c>
      <c r="E22" s="23" t="s">
        <v>114</v>
      </c>
      <c r="F22" s="23" t="s">
        <v>213</v>
      </c>
      <c r="G22" s="23" t="s">
        <v>166</v>
      </c>
      <c r="H22" s="22">
        <v>30000</v>
      </c>
      <c r="I22" s="22">
        <v>30000</v>
      </c>
      <c r="J22" s="22">
        <v>7500</v>
      </c>
      <c r="K22" s="22"/>
      <c r="L22" s="22">
        <v>22500</v>
      </c>
      <c r="M22" s="22"/>
      <c r="N22" s="22"/>
      <c r="O22" s="22"/>
      <c r="P22" s="22"/>
      <c r="Q22" s="22"/>
      <c r="R22" s="22"/>
      <c r="S22" s="22"/>
      <c r="T22" s="22"/>
      <c r="U22" s="22"/>
      <c r="V22" s="22"/>
      <c r="W22" s="22"/>
    </row>
    <row r="23" ht="31.4" customHeight="1" spans="1:23">
      <c r="A23" s="124" t="s">
        <v>45</v>
      </c>
      <c r="B23" s="117" t="s">
        <v>214</v>
      </c>
      <c r="C23" s="23" t="s">
        <v>215</v>
      </c>
      <c r="D23" s="23" t="s">
        <v>113</v>
      </c>
      <c r="E23" s="23" t="s">
        <v>114</v>
      </c>
      <c r="F23" s="23" t="s">
        <v>216</v>
      </c>
      <c r="G23" s="23" t="s">
        <v>217</v>
      </c>
      <c r="H23" s="22">
        <v>831600</v>
      </c>
      <c r="I23" s="22">
        <v>831600</v>
      </c>
      <c r="J23" s="22">
        <v>207900</v>
      </c>
      <c r="K23" s="22"/>
      <c r="L23" s="22">
        <v>623700</v>
      </c>
      <c r="M23" s="22"/>
      <c r="N23" s="22"/>
      <c r="O23" s="22"/>
      <c r="P23" s="22"/>
      <c r="Q23" s="22"/>
      <c r="R23" s="22"/>
      <c r="S23" s="22"/>
      <c r="T23" s="22"/>
      <c r="U23" s="22"/>
      <c r="V23" s="22"/>
      <c r="W23" s="22"/>
    </row>
    <row r="24" ht="31.4" customHeight="1" spans="1:23">
      <c r="A24" s="124" t="s">
        <v>45</v>
      </c>
      <c r="B24" s="117" t="s">
        <v>218</v>
      </c>
      <c r="C24" s="23" t="s">
        <v>219</v>
      </c>
      <c r="D24" s="23" t="s">
        <v>113</v>
      </c>
      <c r="E24" s="23" t="s">
        <v>114</v>
      </c>
      <c r="F24" s="23" t="s">
        <v>220</v>
      </c>
      <c r="G24" s="23" t="s">
        <v>219</v>
      </c>
      <c r="H24" s="22">
        <v>202632.04</v>
      </c>
      <c r="I24" s="22">
        <v>202632.04</v>
      </c>
      <c r="J24" s="22">
        <v>50658.01</v>
      </c>
      <c r="K24" s="22"/>
      <c r="L24" s="22">
        <v>151974.03</v>
      </c>
      <c r="M24" s="22"/>
      <c r="N24" s="22"/>
      <c r="O24" s="22"/>
      <c r="P24" s="22"/>
      <c r="Q24" s="22"/>
      <c r="R24" s="22"/>
      <c r="S24" s="22"/>
      <c r="T24" s="22"/>
      <c r="U24" s="22"/>
      <c r="V24" s="22"/>
      <c r="W24" s="22"/>
    </row>
    <row r="25" ht="31.4" customHeight="1" spans="1:23">
      <c r="A25" s="124" t="s">
        <v>45</v>
      </c>
      <c r="B25" s="117" t="s">
        <v>221</v>
      </c>
      <c r="C25" s="23" t="s">
        <v>222</v>
      </c>
      <c r="D25" s="23" t="s">
        <v>82</v>
      </c>
      <c r="E25" s="23" t="s">
        <v>83</v>
      </c>
      <c r="F25" s="23" t="s">
        <v>223</v>
      </c>
      <c r="G25" s="23" t="s">
        <v>224</v>
      </c>
      <c r="H25" s="22">
        <v>57060</v>
      </c>
      <c r="I25" s="22">
        <v>57060</v>
      </c>
      <c r="J25" s="22">
        <v>14265</v>
      </c>
      <c r="K25" s="22"/>
      <c r="L25" s="22">
        <v>42795</v>
      </c>
      <c r="M25" s="22"/>
      <c r="N25" s="22"/>
      <c r="O25" s="22"/>
      <c r="P25" s="22"/>
      <c r="Q25" s="22"/>
      <c r="R25" s="22"/>
      <c r="S25" s="22"/>
      <c r="T25" s="22"/>
      <c r="U25" s="22"/>
      <c r="V25" s="22"/>
      <c r="W25" s="22"/>
    </row>
    <row r="26" ht="31.4" customHeight="1" spans="1:23">
      <c r="A26" s="124" t="s">
        <v>45</v>
      </c>
      <c r="B26" s="117" t="s">
        <v>221</v>
      </c>
      <c r="C26" s="23" t="s">
        <v>222</v>
      </c>
      <c r="D26" s="23" t="s">
        <v>113</v>
      </c>
      <c r="E26" s="23" t="s">
        <v>114</v>
      </c>
      <c r="F26" s="23" t="s">
        <v>225</v>
      </c>
      <c r="G26" s="23" t="s">
        <v>226</v>
      </c>
      <c r="H26" s="22">
        <v>110000</v>
      </c>
      <c r="I26" s="22">
        <v>110000</v>
      </c>
      <c r="J26" s="22"/>
      <c r="K26" s="22"/>
      <c r="L26" s="22">
        <v>110000</v>
      </c>
      <c r="M26" s="22"/>
      <c r="N26" s="22"/>
      <c r="O26" s="22"/>
      <c r="P26" s="22"/>
      <c r="Q26" s="22"/>
      <c r="R26" s="22"/>
      <c r="S26" s="22"/>
      <c r="T26" s="22"/>
      <c r="U26" s="22"/>
      <c r="V26" s="22"/>
      <c r="W26" s="22"/>
    </row>
    <row r="27" ht="31.4" customHeight="1" spans="1:23">
      <c r="A27" s="124" t="s">
        <v>45</v>
      </c>
      <c r="B27" s="117" t="s">
        <v>221</v>
      </c>
      <c r="C27" s="23" t="s">
        <v>222</v>
      </c>
      <c r="D27" s="23" t="s">
        <v>113</v>
      </c>
      <c r="E27" s="23" t="s">
        <v>114</v>
      </c>
      <c r="F27" s="23" t="s">
        <v>227</v>
      </c>
      <c r="G27" s="23" t="s">
        <v>228</v>
      </c>
      <c r="H27" s="22">
        <v>50000</v>
      </c>
      <c r="I27" s="22">
        <v>50000</v>
      </c>
      <c r="J27" s="22">
        <v>12500</v>
      </c>
      <c r="K27" s="22"/>
      <c r="L27" s="22">
        <v>37500</v>
      </c>
      <c r="M27" s="22"/>
      <c r="N27" s="22"/>
      <c r="O27" s="22"/>
      <c r="P27" s="22"/>
      <c r="Q27" s="22"/>
      <c r="R27" s="22"/>
      <c r="S27" s="22"/>
      <c r="T27" s="22"/>
      <c r="U27" s="22"/>
      <c r="V27" s="22"/>
      <c r="W27" s="22"/>
    </row>
    <row r="28" ht="31.4" customHeight="1" spans="1:23">
      <c r="A28" s="124" t="s">
        <v>45</v>
      </c>
      <c r="B28" s="117" t="s">
        <v>221</v>
      </c>
      <c r="C28" s="23" t="s">
        <v>222</v>
      </c>
      <c r="D28" s="23" t="s">
        <v>113</v>
      </c>
      <c r="E28" s="23" t="s">
        <v>114</v>
      </c>
      <c r="F28" s="23" t="s">
        <v>229</v>
      </c>
      <c r="G28" s="23" t="s">
        <v>230</v>
      </c>
      <c r="H28" s="22">
        <v>110000</v>
      </c>
      <c r="I28" s="22">
        <v>110000</v>
      </c>
      <c r="J28" s="22">
        <v>27500</v>
      </c>
      <c r="K28" s="22"/>
      <c r="L28" s="22">
        <v>82500</v>
      </c>
      <c r="M28" s="22"/>
      <c r="N28" s="22"/>
      <c r="O28" s="22"/>
      <c r="P28" s="22"/>
      <c r="Q28" s="22"/>
      <c r="R28" s="22"/>
      <c r="S28" s="22"/>
      <c r="T28" s="22"/>
      <c r="U28" s="22"/>
      <c r="V28" s="22"/>
      <c r="W28" s="22"/>
    </row>
    <row r="29" ht="31.4" customHeight="1" spans="1:23">
      <c r="A29" s="124" t="s">
        <v>45</v>
      </c>
      <c r="B29" s="117" t="s">
        <v>221</v>
      </c>
      <c r="C29" s="23" t="s">
        <v>222</v>
      </c>
      <c r="D29" s="23" t="s">
        <v>113</v>
      </c>
      <c r="E29" s="23" t="s">
        <v>114</v>
      </c>
      <c r="F29" s="23" t="s">
        <v>231</v>
      </c>
      <c r="G29" s="23" t="s">
        <v>232</v>
      </c>
      <c r="H29" s="22">
        <v>30000</v>
      </c>
      <c r="I29" s="22">
        <v>30000</v>
      </c>
      <c r="J29" s="22">
        <v>7500</v>
      </c>
      <c r="K29" s="22"/>
      <c r="L29" s="22">
        <v>22500</v>
      </c>
      <c r="M29" s="22"/>
      <c r="N29" s="22"/>
      <c r="O29" s="22"/>
      <c r="P29" s="22"/>
      <c r="Q29" s="22"/>
      <c r="R29" s="22"/>
      <c r="S29" s="22"/>
      <c r="T29" s="22"/>
      <c r="U29" s="22"/>
      <c r="V29" s="22"/>
      <c r="W29" s="22"/>
    </row>
    <row r="30" ht="31.4" customHeight="1" spans="1:23">
      <c r="A30" s="124" t="s">
        <v>45</v>
      </c>
      <c r="B30" s="117" t="s">
        <v>221</v>
      </c>
      <c r="C30" s="23" t="s">
        <v>222</v>
      </c>
      <c r="D30" s="23" t="s">
        <v>113</v>
      </c>
      <c r="E30" s="23" t="s">
        <v>114</v>
      </c>
      <c r="F30" s="23" t="s">
        <v>233</v>
      </c>
      <c r="G30" s="23" t="s">
        <v>234</v>
      </c>
      <c r="H30" s="22">
        <v>889800</v>
      </c>
      <c r="I30" s="22">
        <v>889800</v>
      </c>
      <c r="J30" s="22"/>
      <c r="K30" s="22"/>
      <c r="L30" s="22">
        <v>889800</v>
      </c>
      <c r="M30" s="22"/>
      <c r="N30" s="22"/>
      <c r="O30" s="22"/>
      <c r="P30" s="22"/>
      <c r="Q30" s="22"/>
      <c r="R30" s="22"/>
      <c r="S30" s="22"/>
      <c r="T30" s="22"/>
      <c r="U30" s="22"/>
      <c r="V30" s="22"/>
      <c r="W30" s="22"/>
    </row>
    <row r="31" ht="31.4" customHeight="1" spans="1:23">
      <c r="A31" s="124" t="s">
        <v>45</v>
      </c>
      <c r="B31" s="117" t="s">
        <v>221</v>
      </c>
      <c r="C31" s="23" t="s">
        <v>222</v>
      </c>
      <c r="D31" s="23" t="s">
        <v>113</v>
      </c>
      <c r="E31" s="23" t="s">
        <v>114</v>
      </c>
      <c r="F31" s="23" t="s">
        <v>235</v>
      </c>
      <c r="G31" s="23" t="s">
        <v>236</v>
      </c>
      <c r="H31" s="22">
        <v>20000</v>
      </c>
      <c r="I31" s="22">
        <v>20000</v>
      </c>
      <c r="J31" s="22">
        <v>5000</v>
      </c>
      <c r="K31" s="22"/>
      <c r="L31" s="22">
        <v>15000</v>
      </c>
      <c r="M31" s="22"/>
      <c r="N31" s="22"/>
      <c r="O31" s="22"/>
      <c r="P31" s="22"/>
      <c r="Q31" s="22"/>
      <c r="R31" s="22"/>
      <c r="S31" s="22"/>
      <c r="T31" s="22"/>
      <c r="U31" s="22"/>
      <c r="V31" s="22"/>
      <c r="W31" s="22"/>
    </row>
    <row r="32" ht="31.4" customHeight="1" spans="1:23">
      <c r="A32" s="124" t="s">
        <v>45</v>
      </c>
      <c r="B32" s="117" t="s">
        <v>221</v>
      </c>
      <c r="C32" s="23" t="s">
        <v>222</v>
      </c>
      <c r="D32" s="23" t="s">
        <v>113</v>
      </c>
      <c r="E32" s="23" t="s">
        <v>114</v>
      </c>
      <c r="F32" s="23" t="s">
        <v>237</v>
      </c>
      <c r="G32" s="23" t="s">
        <v>238</v>
      </c>
      <c r="H32" s="22">
        <v>10000</v>
      </c>
      <c r="I32" s="22">
        <v>10000</v>
      </c>
      <c r="J32" s="22">
        <v>2500</v>
      </c>
      <c r="K32" s="22"/>
      <c r="L32" s="22">
        <v>7500</v>
      </c>
      <c r="M32" s="22"/>
      <c r="N32" s="22"/>
      <c r="O32" s="22"/>
      <c r="P32" s="22"/>
      <c r="Q32" s="22"/>
      <c r="R32" s="22"/>
      <c r="S32" s="22"/>
      <c r="T32" s="22"/>
      <c r="U32" s="22"/>
      <c r="V32" s="22"/>
      <c r="W32" s="22"/>
    </row>
    <row r="33" ht="31.4" customHeight="1" spans="1:23">
      <c r="A33" s="124" t="s">
        <v>45</v>
      </c>
      <c r="B33" s="117" t="s">
        <v>221</v>
      </c>
      <c r="C33" s="23" t="s">
        <v>222</v>
      </c>
      <c r="D33" s="23" t="s">
        <v>113</v>
      </c>
      <c r="E33" s="23" t="s">
        <v>114</v>
      </c>
      <c r="F33" s="23" t="s">
        <v>239</v>
      </c>
      <c r="G33" s="23" t="s">
        <v>240</v>
      </c>
      <c r="H33" s="22">
        <v>177820</v>
      </c>
      <c r="I33" s="22">
        <v>177820</v>
      </c>
      <c r="J33" s="22">
        <v>44455</v>
      </c>
      <c r="K33" s="22"/>
      <c r="L33" s="22">
        <v>133365</v>
      </c>
      <c r="M33" s="22"/>
      <c r="N33" s="22"/>
      <c r="O33" s="22"/>
      <c r="P33" s="22"/>
      <c r="Q33" s="22"/>
      <c r="R33" s="22"/>
      <c r="S33" s="22"/>
      <c r="T33" s="22"/>
      <c r="U33" s="22"/>
      <c r="V33" s="22"/>
      <c r="W33" s="22"/>
    </row>
    <row r="34" ht="31.4" customHeight="1" spans="1:23">
      <c r="A34" s="124" t="s">
        <v>45</v>
      </c>
      <c r="B34" s="117" t="s">
        <v>221</v>
      </c>
      <c r="C34" s="23" t="s">
        <v>222</v>
      </c>
      <c r="D34" s="23" t="s">
        <v>113</v>
      </c>
      <c r="E34" s="23" t="s">
        <v>114</v>
      </c>
      <c r="F34" s="23" t="s">
        <v>241</v>
      </c>
      <c r="G34" s="23" t="s">
        <v>242</v>
      </c>
      <c r="H34" s="22">
        <v>10000</v>
      </c>
      <c r="I34" s="22">
        <v>10000</v>
      </c>
      <c r="J34" s="22">
        <v>2500</v>
      </c>
      <c r="K34" s="22"/>
      <c r="L34" s="22">
        <v>7500</v>
      </c>
      <c r="M34" s="22"/>
      <c r="N34" s="22"/>
      <c r="O34" s="22"/>
      <c r="P34" s="22"/>
      <c r="Q34" s="22"/>
      <c r="R34" s="22"/>
      <c r="S34" s="22"/>
      <c r="T34" s="22"/>
      <c r="U34" s="22"/>
      <c r="V34" s="22"/>
      <c r="W34" s="22"/>
    </row>
    <row r="35" ht="31.4" customHeight="1" spans="1:23">
      <c r="A35" s="124" t="s">
        <v>45</v>
      </c>
      <c r="B35" s="117" t="s">
        <v>221</v>
      </c>
      <c r="C35" s="23" t="s">
        <v>222</v>
      </c>
      <c r="D35" s="23" t="s">
        <v>113</v>
      </c>
      <c r="E35" s="23" t="s">
        <v>114</v>
      </c>
      <c r="F35" s="23" t="s">
        <v>216</v>
      </c>
      <c r="G35" s="23" t="s">
        <v>217</v>
      </c>
      <c r="H35" s="22">
        <v>79200</v>
      </c>
      <c r="I35" s="22">
        <v>79200</v>
      </c>
      <c r="J35" s="22">
        <v>19800</v>
      </c>
      <c r="K35" s="22"/>
      <c r="L35" s="22">
        <v>59400</v>
      </c>
      <c r="M35" s="22"/>
      <c r="N35" s="22"/>
      <c r="O35" s="22"/>
      <c r="P35" s="22"/>
      <c r="Q35" s="22"/>
      <c r="R35" s="22"/>
      <c r="S35" s="22"/>
      <c r="T35" s="22"/>
      <c r="U35" s="22"/>
      <c r="V35" s="22"/>
      <c r="W35" s="22"/>
    </row>
    <row r="36" ht="31.4" customHeight="1" spans="1:23">
      <c r="A36" s="124" t="s">
        <v>45</v>
      </c>
      <c r="B36" s="117" t="s">
        <v>221</v>
      </c>
      <c r="C36" s="23" t="s">
        <v>222</v>
      </c>
      <c r="D36" s="23" t="s">
        <v>113</v>
      </c>
      <c r="E36" s="23" t="s">
        <v>114</v>
      </c>
      <c r="F36" s="23" t="s">
        <v>223</v>
      </c>
      <c r="G36" s="23" t="s">
        <v>224</v>
      </c>
      <c r="H36" s="22">
        <v>385330.23</v>
      </c>
      <c r="I36" s="22">
        <v>385330.23</v>
      </c>
      <c r="J36" s="22">
        <v>96332.56</v>
      </c>
      <c r="K36" s="22"/>
      <c r="L36" s="22">
        <v>288997.67</v>
      </c>
      <c r="M36" s="22"/>
      <c r="N36" s="22"/>
      <c r="O36" s="22"/>
      <c r="P36" s="22"/>
      <c r="Q36" s="22"/>
      <c r="R36" s="22"/>
      <c r="S36" s="22"/>
      <c r="T36" s="22"/>
      <c r="U36" s="22"/>
      <c r="V36" s="22"/>
      <c r="W36" s="22"/>
    </row>
    <row r="37" ht="31.4" customHeight="1" spans="1:23">
      <c r="A37" s="124" t="s">
        <v>45</v>
      </c>
      <c r="B37" s="117" t="s">
        <v>243</v>
      </c>
      <c r="C37" s="23" t="s">
        <v>244</v>
      </c>
      <c r="D37" s="23" t="s">
        <v>113</v>
      </c>
      <c r="E37" s="23" t="s">
        <v>114</v>
      </c>
      <c r="F37" s="23" t="s">
        <v>192</v>
      </c>
      <c r="G37" s="23" t="s">
        <v>193</v>
      </c>
      <c r="H37" s="22">
        <v>2106090</v>
      </c>
      <c r="I37" s="22">
        <v>2106090</v>
      </c>
      <c r="J37" s="22">
        <v>526522.5</v>
      </c>
      <c r="K37" s="22"/>
      <c r="L37" s="22">
        <v>1579567.5</v>
      </c>
      <c r="M37" s="22"/>
      <c r="N37" s="22"/>
      <c r="O37" s="22"/>
      <c r="P37" s="22"/>
      <c r="Q37" s="22"/>
      <c r="R37" s="22"/>
      <c r="S37" s="22"/>
      <c r="T37" s="22"/>
      <c r="U37" s="22"/>
      <c r="V37" s="22"/>
      <c r="W37" s="22"/>
    </row>
    <row r="38" ht="31.4" customHeight="1" spans="1:23">
      <c r="A38" s="123" t="s">
        <v>48</v>
      </c>
      <c r="B38" s="23"/>
      <c r="C38" s="23"/>
      <c r="D38" s="23"/>
      <c r="E38" s="23"/>
      <c r="F38" s="23"/>
      <c r="G38" s="23"/>
      <c r="H38" s="22">
        <v>7644496.48</v>
      </c>
      <c r="I38" s="22">
        <v>7644496.48</v>
      </c>
      <c r="J38" s="22">
        <v>1909383.07</v>
      </c>
      <c r="K38" s="22"/>
      <c r="L38" s="22">
        <v>5735113.41</v>
      </c>
      <c r="M38" s="22"/>
      <c r="N38" s="22"/>
      <c r="O38" s="22"/>
      <c r="P38" s="22"/>
      <c r="Q38" s="22"/>
      <c r="R38" s="22"/>
      <c r="S38" s="22"/>
      <c r="T38" s="22"/>
      <c r="U38" s="22"/>
      <c r="V38" s="22"/>
      <c r="W38" s="22"/>
    </row>
    <row r="39" ht="31.4" customHeight="1" spans="1:23">
      <c r="A39" s="124" t="s">
        <v>48</v>
      </c>
      <c r="B39" s="117" t="s">
        <v>245</v>
      </c>
      <c r="C39" s="23" t="s">
        <v>246</v>
      </c>
      <c r="D39" s="23" t="s">
        <v>76</v>
      </c>
      <c r="E39" s="23" t="s">
        <v>77</v>
      </c>
      <c r="F39" s="23" t="s">
        <v>188</v>
      </c>
      <c r="G39" s="23" t="s">
        <v>189</v>
      </c>
      <c r="H39" s="22">
        <v>2057592</v>
      </c>
      <c r="I39" s="22">
        <v>2057592</v>
      </c>
      <c r="J39" s="22">
        <v>514398</v>
      </c>
      <c r="K39" s="22"/>
      <c r="L39" s="22">
        <v>1543194</v>
      </c>
      <c r="M39" s="22"/>
      <c r="N39" s="22"/>
      <c r="O39" s="22"/>
      <c r="P39" s="22"/>
      <c r="Q39" s="22"/>
      <c r="R39" s="22"/>
      <c r="S39" s="22"/>
      <c r="T39" s="22"/>
      <c r="U39" s="22"/>
      <c r="V39" s="22"/>
      <c r="W39" s="22"/>
    </row>
    <row r="40" ht="31.4" customHeight="1" spans="1:23">
      <c r="A40" s="124" t="s">
        <v>48</v>
      </c>
      <c r="B40" s="117" t="s">
        <v>245</v>
      </c>
      <c r="C40" s="23" t="s">
        <v>246</v>
      </c>
      <c r="D40" s="23" t="s">
        <v>76</v>
      </c>
      <c r="E40" s="23" t="s">
        <v>77</v>
      </c>
      <c r="F40" s="23" t="s">
        <v>190</v>
      </c>
      <c r="G40" s="23" t="s">
        <v>191</v>
      </c>
      <c r="H40" s="22">
        <v>576</v>
      </c>
      <c r="I40" s="22">
        <v>576</v>
      </c>
      <c r="J40" s="22">
        <v>144</v>
      </c>
      <c r="K40" s="22"/>
      <c r="L40" s="22">
        <v>432</v>
      </c>
      <c r="M40" s="22"/>
      <c r="N40" s="22"/>
      <c r="O40" s="22"/>
      <c r="P40" s="22"/>
      <c r="Q40" s="22"/>
      <c r="R40" s="22"/>
      <c r="S40" s="22"/>
      <c r="T40" s="22"/>
      <c r="U40" s="22"/>
      <c r="V40" s="22"/>
      <c r="W40" s="22"/>
    </row>
    <row r="41" ht="31.4" customHeight="1" spans="1:23">
      <c r="A41" s="124" t="s">
        <v>48</v>
      </c>
      <c r="B41" s="117" t="s">
        <v>245</v>
      </c>
      <c r="C41" s="23" t="s">
        <v>246</v>
      </c>
      <c r="D41" s="23" t="s">
        <v>76</v>
      </c>
      <c r="E41" s="23" t="s">
        <v>77</v>
      </c>
      <c r="F41" s="23" t="s">
        <v>192</v>
      </c>
      <c r="G41" s="23" t="s">
        <v>193</v>
      </c>
      <c r="H41" s="22">
        <v>171466</v>
      </c>
      <c r="I41" s="22">
        <v>171466</v>
      </c>
      <c r="J41" s="22">
        <v>42866.5</v>
      </c>
      <c r="K41" s="22"/>
      <c r="L41" s="22">
        <v>128599.5</v>
      </c>
      <c r="M41" s="22"/>
      <c r="N41" s="22"/>
      <c r="O41" s="22"/>
      <c r="P41" s="22"/>
      <c r="Q41" s="22"/>
      <c r="R41" s="22"/>
      <c r="S41" s="22"/>
      <c r="T41" s="22"/>
      <c r="U41" s="22"/>
      <c r="V41" s="22"/>
      <c r="W41" s="22"/>
    </row>
    <row r="42" ht="31.4" customHeight="1" spans="1:23">
      <c r="A42" s="124" t="s">
        <v>48</v>
      </c>
      <c r="B42" s="117" t="s">
        <v>245</v>
      </c>
      <c r="C42" s="23" t="s">
        <v>246</v>
      </c>
      <c r="D42" s="23" t="s">
        <v>76</v>
      </c>
      <c r="E42" s="23" t="s">
        <v>77</v>
      </c>
      <c r="F42" s="23" t="s">
        <v>247</v>
      </c>
      <c r="G42" s="23" t="s">
        <v>248</v>
      </c>
      <c r="H42" s="22">
        <v>2792016</v>
      </c>
      <c r="I42" s="22">
        <v>2792016</v>
      </c>
      <c r="J42" s="22">
        <v>698004</v>
      </c>
      <c r="K42" s="22"/>
      <c r="L42" s="22">
        <v>2094012</v>
      </c>
      <c r="M42" s="22"/>
      <c r="N42" s="22"/>
      <c r="O42" s="22"/>
      <c r="P42" s="22"/>
      <c r="Q42" s="22"/>
      <c r="R42" s="22"/>
      <c r="S42" s="22"/>
      <c r="T42" s="22"/>
      <c r="U42" s="22"/>
      <c r="V42" s="22"/>
      <c r="W42" s="22"/>
    </row>
    <row r="43" ht="31.4" customHeight="1" spans="1:23">
      <c r="A43" s="124" t="s">
        <v>48</v>
      </c>
      <c r="B43" s="117" t="s">
        <v>249</v>
      </c>
      <c r="C43" s="23" t="s">
        <v>195</v>
      </c>
      <c r="D43" s="23" t="s">
        <v>86</v>
      </c>
      <c r="E43" s="23" t="s">
        <v>87</v>
      </c>
      <c r="F43" s="23" t="s">
        <v>196</v>
      </c>
      <c r="G43" s="23" t="s">
        <v>197</v>
      </c>
      <c r="H43" s="22">
        <v>734676.43</v>
      </c>
      <c r="I43" s="22">
        <v>734676.43</v>
      </c>
      <c r="J43" s="22">
        <v>183669.11</v>
      </c>
      <c r="K43" s="22"/>
      <c r="L43" s="22">
        <v>551007.32</v>
      </c>
      <c r="M43" s="22"/>
      <c r="N43" s="22"/>
      <c r="O43" s="22"/>
      <c r="P43" s="22"/>
      <c r="Q43" s="22"/>
      <c r="R43" s="22"/>
      <c r="S43" s="22"/>
      <c r="T43" s="22"/>
      <c r="U43" s="22"/>
      <c r="V43" s="22"/>
      <c r="W43" s="22"/>
    </row>
    <row r="44" ht="31.4" customHeight="1" spans="1:23">
      <c r="A44" s="124" t="s">
        <v>48</v>
      </c>
      <c r="B44" s="117" t="s">
        <v>249</v>
      </c>
      <c r="C44" s="23" t="s">
        <v>195</v>
      </c>
      <c r="D44" s="23" t="s">
        <v>90</v>
      </c>
      <c r="E44" s="23" t="s">
        <v>89</v>
      </c>
      <c r="F44" s="23" t="s">
        <v>198</v>
      </c>
      <c r="G44" s="23" t="s">
        <v>199</v>
      </c>
      <c r="H44" s="22">
        <v>35982.88</v>
      </c>
      <c r="I44" s="22">
        <v>35982.88</v>
      </c>
      <c r="J44" s="22">
        <v>8995.73</v>
      </c>
      <c r="K44" s="22"/>
      <c r="L44" s="22">
        <v>26987.15</v>
      </c>
      <c r="M44" s="22"/>
      <c r="N44" s="22"/>
      <c r="O44" s="22"/>
      <c r="P44" s="22"/>
      <c r="Q44" s="22"/>
      <c r="R44" s="22"/>
      <c r="S44" s="22"/>
      <c r="T44" s="22"/>
      <c r="U44" s="22"/>
      <c r="V44" s="22"/>
      <c r="W44" s="22"/>
    </row>
    <row r="45" ht="31.4" customHeight="1" spans="1:23">
      <c r="A45" s="124" t="s">
        <v>48</v>
      </c>
      <c r="B45" s="117" t="s">
        <v>249</v>
      </c>
      <c r="C45" s="23" t="s">
        <v>195</v>
      </c>
      <c r="D45" s="23" t="s">
        <v>97</v>
      </c>
      <c r="E45" s="23" t="s">
        <v>98</v>
      </c>
      <c r="F45" s="23" t="s">
        <v>200</v>
      </c>
      <c r="G45" s="23" t="s">
        <v>201</v>
      </c>
      <c r="H45" s="22">
        <v>459172.77</v>
      </c>
      <c r="I45" s="22">
        <v>459172.77</v>
      </c>
      <c r="J45" s="22">
        <v>114793.19</v>
      </c>
      <c r="K45" s="22"/>
      <c r="L45" s="22">
        <v>344379.58</v>
      </c>
      <c r="M45" s="22"/>
      <c r="N45" s="22"/>
      <c r="O45" s="22"/>
      <c r="P45" s="22"/>
      <c r="Q45" s="22"/>
      <c r="R45" s="22"/>
      <c r="S45" s="22"/>
      <c r="T45" s="22"/>
      <c r="U45" s="22"/>
      <c r="V45" s="22"/>
      <c r="W45" s="22"/>
    </row>
    <row r="46" ht="31.4" customHeight="1" spans="1:23">
      <c r="A46" s="124" t="s">
        <v>48</v>
      </c>
      <c r="B46" s="117" t="s">
        <v>249</v>
      </c>
      <c r="C46" s="23" t="s">
        <v>195</v>
      </c>
      <c r="D46" s="23" t="s">
        <v>99</v>
      </c>
      <c r="E46" s="23" t="s">
        <v>100</v>
      </c>
      <c r="F46" s="23" t="s">
        <v>204</v>
      </c>
      <c r="G46" s="23" t="s">
        <v>205</v>
      </c>
      <c r="H46" s="22">
        <v>338076.09</v>
      </c>
      <c r="I46" s="22">
        <v>338076.09</v>
      </c>
      <c r="J46" s="22">
        <v>84519.02</v>
      </c>
      <c r="K46" s="22"/>
      <c r="L46" s="22">
        <v>253557.07</v>
      </c>
      <c r="M46" s="22"/>
      <c r="N46" s="22"/>
      <c r="O46" s="22"/>
      <c r="P46" s="22"/>
      <c r="Q46" s="22"/>
      <c r="R46" s="22"/>
      <c r="S46" s="22"/>
      <c r="T46" s="22"/>
      <c r="U46" s="22"/>
      <c r="V46" s="22"/>
      <c r="W46" s="22"/>
    </row>
    <row r="47" ht="31.4" customHeight="1" spans="1:23">
      <c r="A47" s="124" t="s">
        <v>48</v>
      </c>
      <c r="B47" s="117" t="s">
        <v>249</v>
      </c>
      <c r="C47" s="23" t="s">
        <v>195</v>
      </c>
      <c r="D47" s="23" t="s">
        <v>101</v>
      </c>
      <c r="E47" s="23" t="s">
        <v>102</v>
      </c>
      <c r="F47" s="23" t="s">
        <v>198</v>
      </c>
      <c r="G47" s="23" t="s">
        <v>199</v>
      </c>
      <c r="H47" s="22">
        <v>29484</v>
      </c>
      <c r="I47" s="22">
        <v>29484</v>
      </c>
      <c r="J47" s="22">
        <v>29484</v>
      </c>
      <c r="K47" s="22"/>
      <c r="L47" s="22"/>
      <c r="M47" s="22"/>
      <c r="N47" s="22"/>
      <c r="O47" s="22"/>
      <c r="P47" s="22"/>
      <c r="Q47" s="22"/>
      <c r="R47" s="22"/>
      <c r="S47" s="22"/>
      <c r="T47" s="22"/>
      <c r="U47" s="22"/>
      <c r="V47" s="22"/>
      <c r="W47" s="22"/>
    </row>
    <row r="48" ht="31.4" customHeight="1" spans="1:23">
      <c r="A48" s="124" t="s">
        <v>48</v>
      </c>
      <c r="B48" s="117" t="s">
        <v>250</v>
      </c>
      <c r="C48" s="23" t="s">
        <v>108</v>
      </c>
      <c r="D48" s="23" t="s">
        <v>107</v>
      </c>
      <c r="E48" s="23" t="s">
        <v>108</v>
      </c>
      <c r="F48" s="23" t="s">
        <v>207</v>
      </c>
      <c r="G48" s="23" t="s">
        <v>108</v>
      </c>
      <c r="H48" s="22">
        <v>525734.37</v>
      </c>
      <c r="I48" s="22">
        <v>525734.37</v>
      </c>
      <c r="J48" s="22">
        <v>131433.59</v>
      </c>
      <c r="K48" s="22"/>
      <c r="L48" s="22">
        <v>394300.78</v>
      </c>
      <c r="M48" s="22"/>
      <c r="N48" s="22"/>
      <c r="O48" s="22"/>
      <c r="P48" s="22"/>
      <c r="Q48" s="22"/>
      <c r="R48" s="22"/>
      <c r="S48" s="22"/>
      <c r="T48" s="22"/>
      <c r="U48" s="22"/>
      <c r="V48" s="22"/>
      <c r="W48" s="22"/>
    </row>
    <row r="49" ht="31.4" customHeight="1" spans="1:23">
      <c r="A49" s="124" t="s">
        <v>48</v>
      </c>
      <c r="B49" s="117" t="s">
        <v>251</v>
      </c>
      <c r="C49" s="23" t="s">
        <v>209</v>
      </c>
      <c r="D49" s="23" t="s">
        <v>76</v>
      </c>
      <c r="E49" s="23" t="s">
        <v>77</v>
      </c>
      <c r="F49" s="23" t="s">
        <v>210</v>
      </c>
      <c r="G49" s="23" t="s">
        <v>211</v>
      </c>
      <c r="H49" s="22">
        <v>38936.97</v>
      </c>
      <c r="I49" s="22">
        <v>38936.97</v>
      </c>
      <c r="J49" s="22"/>
      <c r="K49" s="22"/>
      <c r="L49" s="22">
        <v>38936.97</v>
      </c>
      <c r="M49" s="22"/>
      <c r="N49" s="22"/>
      <c r="O49" s="22"/>
      <c r="P49" s="22"/>
      <c r="Q49" s="22"/>
      <c r="R49" s="22"/>
      <c r="S49" s="22"/>
      <c r="T49" s="22"/>
      <c r="U49" s="22"/>
      <c r="V49" s="22"/>
      <c r="W49" s="22"/>
    </row>
    <row r="50" ht="31.4" customHeight="1" spans="1:23">
      <c r="A50" s="124" t="s">
        <v>48</v>
      </c>
      <c r="B50" s="117" t="s">
        <v>252</v>
      </c>
      <c r="C50" s="23" t="s">
        <v>166</v>
      </c>
      <c r="D50" s="23" t="s">
        <v>76</v>
      </c>
      <c r="E50" s="23" t="s">
        <v>77</v>
      </c>
      <c r="F50" s="23" t="s">
        <v>213</v>
      </c>
      <c r="G50" s="23" t="s">
        <v>166</v>
      </c>
      <c r="H50" s="22">
        <v>2500</v>
      </c>
      <c r="I50" s="22">
        <v>2500</v>
      </c>
      <c r="J50" s="22">
        <v>625</v>
      </c>
      <c r="K50" s="22"/>
      <c r="L50" s="22">
        <v>1875</v>
      </c>
      <c r="M50" s="22"/>
      <c r="N50" s="22"/>
      <c r="O50" s="22"/>
      <c r="P50" s="22"/>
      <c r="Q50" s="22"/>
      <c r="R50" s="22"/>
      <c r="S50" s="22"/>
      <c r="T50" s="22"/>
      <c r="U50" s="22"/>
      <c r="V50" s="22"/>
      <c r="W50" s="22"/>
    </row>
    <row r="51" ht="31.4" customHeight="1" spans="1:23">
      <c r="A51" s="124" t="s">
        <v>48</v>
      </c>
      <c r="B51" s="117" t="s">
        <v>253</v>
      </c>
      <c r="C51" s="23" t="s">
        <v>219</v>
      </c>
      <c r="D51" s="23" t="s">
        <v>76</v>
      </c>
      <c r="E51" s="23" t="s">
        <v>77</v>
      </c>
      <c r="F51" s="23" t="s">
        <v>220</v>
      </c>
      <c r="G51" s="23" t="s">
        <v>219</v>
      </c>
      <c r="H51" s="22">
        <v>100433</v>
      </c>
      <c r="I51" s="22">
        <v>100433</v>
      </c>
      <c r="J51" s="22">
        <v>25108.25</v>
      </c>
      <c r="K51" s="22"/>
      <c r="L51" s="22">
        <v>75324.75</v>
      </c>
      <c r="M51" s="22"/>
      <c r="N51" s="22"/>
      <c r="O51" s="22"/>
      <c r="P51" s="22"/>
      <c r="Q51" s="22"/>
      <c r="R51" s="22"/>
      <c r="S51" s="22"/>
      <c r="T51" s="22"/>
      <c r="U51" s="22"/>
      <c r="V51" s="22"/>
      <c r="W51" s="22"/>
    </row>
    <row r="52" ht="31.4" customHeight="1" spans="1:23">
      <c r="A52" s="124" t="s">
        <v>48</v>
      </c>
      <c r="B52" s="117" t="s">
        <v>254</v>
      </c>
      <c r="C52" s="23" t="s">
        <v>222</v>
      </c>
      <c r="D52" s="23" t="s">
        <v>76</v>
      </c>
      <c r="E52" s="23" t="s">
        <v>77</v>
      </c>
      <c r="F52" s="23" t="s">
        <v>225</v>
      </c>
      <c r="G52" s="23" t="s">
        <v>226</v>
      </c>
      <c r="H52" s="22">
        <v>44479.3</v>
      </c>
      <c r="I52" s="22">
        <v>44479.3</v>
      </c>
      <c r="J52" s="22"/>
      <c r="K52" s="22"/>
      <c r="L52" s="22">
        <v>44479.3</v>
      </c>
      <c r="M52" s="22"/>
      <c r="N52" s="22"/>
      <c r="O52" s="22"/>
      <c r="P52" s="22"/>
      <c r="Q52" s="22"/>
      <c r="R52" s="22"/>
      <c r="S52" s="22"/>
      <c r="T52" s="22"/>
      <c r="U52" s="22"/>
      <c r="V52" s="22"/>
      <c r="W52" s="22"/>
    </row>
    <row r="53" ht="31.4" customHeight="1" spans="1:23">
      <c r="A53" s="124" t="s">
        <v>48</v>
      </c>
      <c r="B53" s="117" t="s">
        <v>254</v>
      </c>
      <c r="C53" s="23" t="s">
        <v>222</v>
      </c>
      <c r="D53" s="23" t="s">
        <v>76</v>
      </c>
      <c r="E53" s="23" t="s">
        <v>77</v>
      </c>
      <c r="F53" s="23" t="s">
        <v>255</v>
      </c>
      <c r="G53" s="23" t="s">
        <v>256</v>
      </c>
      <c r="H53" s="22">
        <v>5664.82</v>
      </c>
      <c r="I53" s="22">
        <v>5664.82</v>
      </c>
      <c r="J53" s="22">
        <v>1416.21</v>
      </c>
      <c r="K53" s="22"/>
      <c r="L53" s="22">
        <v>4248.61</v>
      </c>
      <c r="M53" s="22"/>
      <c r="N53" s="22"/>
      <c r="O53" s="22"/>
      <c r="P53" s="22"/>
      <c r="Q53" s="22"/>
      <c r="R53" s="22"/>
      <c r="S53" s="22"/>
      <c r="T53" s="22"/>
      <c r="U53" s="22"/>
      <c r="V53" s="22"/>
      <c r="W53" s="22"/>
    </row>
    <row r="54" ht="31.4" customHeight="1" spans="1:23">
      <c r="A54" s="124" t="s">
        <v>48</v>
      </c>
      <c r="B54" s="117" t="s">
        <v>254</v>
      </c>
      <c r="C54" s="23" t="s">
        <v>222</v>
      </c>
      <c r="D54" s="23" t="s">
        <v>76</v>
      </c>
      <c r="E54" s="23" t="s">
        <v>77</v>
      </c>
      <c r="F54" s="23" t="s">
        <v>257</v>
      </c>
      <c r="G54" s="23" t="s">
        <v>258</v>
      </c>
      <c r="H54" s="22">
        <v>500</v>
      </c>
      <c r="I54" s="22">
        <v>500</v>
      </c>
      <c r="J54" s="22">
        <v>125</v>
      </c>
      <c r="K54" s="22"/>
      <c r="L54" s="22">
        <v>375</v>
      </c>
      <c r="M54" s="22"/>
      <c r="N54" s="22"/>
      <c r="O54" s="22"/>
      <c r="P54" s="22"/>
      <c r="Q54" s="22"/>
      <c r="R54" s="22"/>
      <c r="S54" s="22"/>
      <c r="T54" s="22"/>
      <c r="U54" s="22"/>
      <c r="V54" s="22"/>
      <c r="W54" s="22"/>
    </row>
    <row r="55" ht="31.4" customHeight="1" spans="1:23">
      <c r="A55" s="124" t="s">
        <v>48</v>
      </c>
      <c r="B55" s="117" t="s">
        <v>254</v>
      </c>
      <c r="C55" s="23" t="s">
        <v>222</v>
      </c>
      <c r="D55" s="23" t="s">
        <v>76</v>
      </c>
      <c r="E55" s="23" t="s">
        <v>77</v>
      </c>
      <c r="F55" s="23" t="s">
        <v>227</v>
      </c>
      <c r="G55" s="23" t="s">
        <v>228</v>
      </c>
      <c r="H55" s="22">
        <v>5000</v>
      </c>
      <c r="I55" s="22">
        <v>5000</v>
      </c>
      <c r="J55" s="22">
        <v>1250</v>
      </c>
      <c r="K55" s="22"/>
      <c r="L55" s="22">
        <v>3750</v>
      </c>
      <c r="M55" s="22"/>
      <c r="N55" s="22"/>
      <c r="O55" s="22"/>
      <c r="P55" s="22"/>
      <c r="Q55" s="22"/>
      <c r="R55" s="22"/>
      <c r="S55" s="22"/>
      <c r="T55" s="22"/>
      <c r="U55" s="22"/>
      <c r="V55" s="22"/>
      <c r="W55" s="22"/>
    </row>
    <row r="56" ht="31.4" customHeight="1" spans="1:23">
      <c r="A56" s="124" t="s">
        <v>48</v>
      </c>
      <c r="B56" s="117" t="s">
        <v>254</v>
      </c>
      <c r="C56" s="23" t="s">
        <v>222</v>
      </c>
      <c r="D56" s="23" t="s">
        <v>76</v>
      </c>
      <c r="E56" s="23" t="s">
        <v>77</v>
      </c>
      <c r="F56" s="23" t="s">
        <v>229</v>
      </c>
      <c r="G56" s="23" t="s">
        <v>230</v>
      </c>
      <c r="H56" s="22">
        <v>8000</v>
      </c>
      <c r="I56" s="22">
        <v>8000</v>
      </c>
      <c r="J56" s="22">
        <v>2000</v>
      </c>
      <c r="K56" s="22"/>
      <c r="L56" s="22">
        <v>6000</v>
      </c>
      <c r="M56" s="22"/>
      <c r="N56" s="22"/>
      <c r="O56" s="22"/>
      <c r="P56" s="22"/>
      <c r="Q56" s="22"/>
      <c r="R56" s="22"/>
      <c r="S56" s="22"/>
      <c r="T56" s="22"/>
      <c r="U56" s="22"/>
      <c r="V56" s="22"/>
      <c r="W56" s="22"/>
    </row>
    <row r="57" ht="31.4" customHeight="1" spans="1:23">
      <c r="A57" s="124" t="s">
        <v>48</v>
      </c>
      <c r="B57" s="117" t="s">
        <v>254</v>
      </c>
      <c r="C57" s="23" t="s">
        <v>222</v>
      </c>
      <c r="D57" s="23" t="s">
        <v>76</v>
      </c>
      <c r="E57" s="23" t="s">
        <v>77</v>
      </c>
      <c r="F57" s="23" t="s">
        <v>231</v>
      </c>
      <c r="G57" s="23" t="s">
        <v>232</v>
      </c>
      <c r="H57" s="22">
        <v>8000</v>
      </c>
      <c r="I57" s="22">
        <v>8000</v>
      </c>
      <c r="J57" s="22">
        <v>2000</v>
      </c>
      <c r="K57" s="22"/>
      <c r="L57" s="22">
        <v>6000</v>
      </c>
      <c r="M57" s="22"/>
      <c r="N57" s="22"/>
      <c r="O57" s="22"/>
      <c r="P57" s="22"/>
      <c r="Q57" s="22"/>
      <c r="R57" s="22"/>
      <c r="S57" s="22"/>
      <c r="T57" s="22"/>
      <c r="U57" s="22"/>
      <c r="V57" s="22"/>
      <c r="W57" s="22"/>
    </row>
    <row r="58" ht="31.4" customHeight="1" spans="1:23">
      <c r="A58" s="124" t="s">
        <v>48</v>
      </c>
      <c r="B58" s="117" t="s">
        <v>254</v>
      </c>
      <c r="C58" s="23" t="s">
        <v>222</v>
      </c>
      <c r="D58" s="23" t="s">
        <v>76</v>
      </c>
      <c r="E58" s="23" t="s">
        <v>77</v>
      </c>
      <c r="F58" s="23" t="s">
        <v>233</v>
      </c>
      <c r="G58" s="23" t="s">
        <v>234</v>
      </c>
      <c r="H58" s="22">
        <v>5000</v>
      </c>
      <c r="I58" s="22">
        <v>5000</v>
      </c>
      <c r="J58" s="22">
        <v>1250</v>
      </c>
      <c r="K58" s="22"/>
      <c r="L58" s="22">
        <v>3750</v>
      </c>
      <c r="M58" s="22"/>
      <c r="N58" s="22"/>
      <c r="O58" s="22"/>
      <c r="P58" s="22"/>
      <c r="Q58" s="22"/>
      <c r="R58" s="22"/>
      <c r="S58" s="22"/>
      <c r="T58" s="22"/>
      <c r="U58" s="22"/>
      <c r="V58" s="22"/>
      <c r="W58" s="22"/>
    </row>
    <row r="59" ht="31.4" customHeight="1" spans="1:23">
      <c r="A59" s="124" t="s">
        <v>48</v>
      </c>
      <c r="B59" s="117" t="s">
        <v>254</v>
      </c>
      <c r="C59" s="23" t="s">
        <v>222</v>
      </c>
      <c r="D59" s="23" t="s">
        <v>76</v>
      </c>
      <c r="E59" s="23" t="s">
        <v>77</v>
      </c>
      <c r="F59" s="23" t="s">
        <v>235</v>
      </c>
      <c r="G59" s="23" t="s">
        <v>236</v>
      </c>
      <c r="H59" s="22">
        <v>30000</v>
      </c>
      <c r="I59" s="22">
        <v>30000</v>
      </c>
      <c r="J59" s="22">
        <v>7500</v>
      </c>
      <c r="K59" s="22"/>
      <c r="L59" s="22">
        <v>22500</v>
      </c>
      <c r="M59" s="22"/>
      <c r="N59" s="22"/>
      <c r="O59" s="22"/>
      <c r="P59" s="22"/>
      <c r="Q59" s="22"/>
      <c r="R59" s="22"/>
      <c r="S59" s="22"/>
      <c r="T59" s="22"/>
      <c r="U59" s="22"/>
      <c r="V59" s="22"/>
      <c r="W59" s="22"/>
    </row>
    <row r="60" ht="31.4" customHeight="1" spans="1:23">
      <c r="A60" s="124" t="s">
        <v>48</v>
      </c>
      <c r="B60" s="117" t="s">
        <v>254</v>
      </c>
      <c r="C60" s="23" t="s">
        <v>222</v>
      </c>
      <c r="D60" s="23" t="s">
        <v>76</v>
      </c>
      <c r="E60" s="23" t="s">
        <v>77</v>
      </c>
      <c r="F60" s="23" t="s">
        <v>237</v>
      </c>
      <c r="G60" s="23" t="s">
        <v>238</v>
      </c>
      <c r="H60" s="22">
        <v>33639.83</v>
      </c>
      <c r="I60" s="22">
        <v>33639.83</v>
      </c>
      <c r="J60" s="22">
        <v>8409.96</v>
      </c>
      <c r="K60" s="22"/>
      <c r="L60" s="22">
        <v>25229.87</v>
      </c>
      <c r="M60" s="22"/>
      <c r="N60" s="22"/>
      <c r="O60" s="22"/>
      <c r="P60" s="22"/>
      <c r="Q60" s="22"/>
      <c r="R60" s="22"/>
      <c r="S60" s="22"/>
      <c r="T60" s="22"/>
      <c r="U60" s="22"/>
      <c r="V60" s="22"/>
      <c r="W60" s="22"/>
    </row>
    <row r="61" ht="31.4" customHeight="1" spans="1:23">
      <c r="A61" s="124" t="s">
        <v>48</v>
      </c>
      <c r="B61" s="117" t="s">
        <v>254</v>
      </c>
      <c r="C61" s="23" t="s">
        <v>222</v>
      </c>
      <c r="D61" s="23" t="s">
        <v>76</v>
      </c>
      <c r="E61" s="23" t="s">
        <v>77</v>
      </c>
      <c r="F61" s="23" t="s">
        <v>241</v>
      </c>
      <c r="G61" s="23" t="s">
        <v>242</v>
      </c>
      <c r="H61" s="22">
        <v>6800</v>
      </c>
      <c r="I61" s="22">
        <v>6800</v>
      </c>
      <c r="J61" s="22">
        <v>1700</v>
      </c>
      <c r="K61" s="22"/>
      <c r="L61" s="22">
        <v>5100</v>
      </c>
      <c r="M61" s="22"/>
      <c r="N61" s="22"/>
      <c r="O61" s="22"/>
      <c r="P61" s="22"/>
      <c r="Q61" s="22"/>
      <c r="R61" s="22"/>
      <c r="S61" s="22"/>
      <c r="T61" s="22"/>
      <c r="U61" s="22"/>
      <c r="V61" s="22"/>
      <c r="W61" s="22"/>
    </row>
    <row r="62" ht="31.4" customHeight="1" spans="1:23">
      <c r="A62" s="124" t="s">
        <v>48</v>
      </c>
      <c r="B62" s="117" t="s">
        <v>254</v>
      </c>
      <c r="C62" s="23" t="s">
        <v>222</v>
      </c>
      <c r="D62" s="23" t="s">
        <v>76</v>
      </c>
      <c r="E62" s="23" t="s">
        <v>77</v>
      </c>
      <c r="F62" s="23" t="s">
        <v>259</v>
      </c>
      <c r="G62" s="23" t="s">
        <v>260</v>
      </c>
      <c r="H62" s="22">
        <v>10000</v>
      </c>
      <c r="I62" s="22">
        <v>10000</v>
      </c>
      <c r="J62" s="22">
        <v>2500</v>
      </c>
      <c r="K62" s="22"/>
      <c r="L62" s="22">
        <v>7500</v>
      </c>
      <c r="M62" s="22"/>
      <c r="N62" s="22"/>
      <c r="O62" s="22"/>
      <c r="P62" s="22"/>
      <c r="Q62" s="22"/>
      <c r="R62" s="22"/>
      <c r="S62" s="22"/>
      <c r="T62" s="22"/>
      <c r="U62" s="22"/>
      <c r="V62" s="22"/>
      <c r="W62" s="22"/>
    </row>
    <row r="63" ht="31.4" customHeight="1" spans="1:23">
      <c r="A63" s="124" t="s">
        <v>48</v>
      </c>
      <c r="B63" s="117" t="s">
        <v>254</v>
      </c>
      <c r="C63" s="23" t="s">
        <v>222</v>
      </c>
      <c r="D63" s="23" t="s">
        <v>76</v>
      </c>
      <c r="E63" s="23" t="s">
        <v>77</v>
      </c>
      <c r="F63" s="23" t="s">
        <v>261</v>
      </c>
      <c r="G63" s="23" t="s">
        <v>262</v>
      </c>
      <c r="H63" s="22">
        <v>3400</v>
      </c>
      <c r="I63" s="22">
        <v>3400</v>
      </c>
      <c r="J63" s="22">
        <v>850</v>
      </c>
      <c r="K63" s="22"/>
      <c r="L63" s="22">
        <v>2550</v>
      </c>
      <c r="M63" s="22"/>
      <c r="N63" s="22"/>
      <c r="O63" s="22"/>
      <c r="P63" s="22"/>
      <c r="Q63" s="22"/>
      <c r="R63" s="22"/>
      <c r="S63" s="22"/>
      <c r="T63" s="22"/>
      <c r="U63" s="22"/>
      <c r="V63" s="22"/>
      <c r="W63" s="22"/>
    </row>
    <row r="64" ht="31.4" customHeight="1" spans="1:23">
      <c r="A64" s="124" t="s">
        <v>48</v>
      </c>
      <c r="B64" s="117" t="s">
        <v>254</v>
      </c>
      <c r="C64" s="23" t="s">
        <v>222</v>
      </c>
      <c r="D64" s="23" t="s">
        <v>76</v>
      </c>
      <c r="E64" s="23" t="s">
        <v>77</v>
      </c>
      <c r="F64" s="23" t="s">
        <v>263</v>
      </c>
      <c r="G64" s="23" t="s">
        <v>264</v>
      </c>
      <c r="H64" s="22">
        <v>2550</v>
      </c>
      <c r="I64" s="22">
        <v>2550</v>
      </c>
      <c r="J64" s="22">
        <v>637.5</v>
      </c>
      <c r="K64" s="22"/>
      <c r="L64" s="22">
        <v>1912.5</v>
      </c>
      <c r="M64" s="22"/>
      <c r="N64" s="22"/>
      <c r="O64" s="22"/>
      <c r="P64" s="22"/>
      <c r="Q64" s="22"/>
      <c r="R64" s="22"/>
      <c r="S64" s="22"/>
      <c r="T64" s="22"/>
      <c r="U64" s="22"/>
      <c r="V64" s="22"/>
      <c r="W64" s="22"/>
    </row>
    <row r="65" ht="31.4" customHeight="1" spans="1:23">
      <c r="A65" s="124" t="s">
        <v>48</v>
      </c>
      <c r="B65" s="117" t="s">
        <v>254</v>
      </c>
      <c r="C65" s="23" t="s">
        <v>222</v>
      </c>
      <c r="D65" s="23" t="s">
        <v>76</v>
      </c>
      <c r="E65" s="23" t="s">
        <v>77</v>
      </c>
      <c r="F65" s="23" t="s">
        <v>265</v>
      </c>
      <c r="G65" s="23" t="s">
        <v>266</v>
      </c>
      <c r="H65" s="22">
        <v>10000</v>
      </c>
      <c r="I65" s="22">
        <v>10000</v>
      </c>
      <c r="J65" s="22">
        <v>2500</v>
      </c>
      <c r="K65" s="22"/>
      <c r="L65" s="22">
        <v>7500</v>
      </c>
      <c r="M65" s="22"/>
      <c r="N65" s="22"/>
      <c r="O65" s="22"/>
      <c r="P65" s="22"/>
      <c r="Q65" s="22"/>
      <c r="R65" s="22"/>
      <c r="S65" s="22"/>
      <c r="T65" s="22"/>
      <c r="U65" s="22"/>
      <c r="V65" s="22"/>
      <c r="W65" s="22"/>
    </row>
    <row r="66" ht="31.4" customHeight="1" spans="1:23">
      <c r="A66" s="124" t="s">
        <v>48</v>
      </c>
      <c r="B66" s="117" t="s">
        <v>254</v>
      </c>
      <c r="C66" s="23" t="s">
        <v>222</v>
      </c>
      <c r="D66" s="23" t="s">
        <v>76</v>
      </c>
      <c r="E66" s="23" t="s">
        <v>77</v>
      </c>
      <c r="F66" s="23" t="s">
        <v>223</v>
      </c>
      <c r="G66" s="23" t="s">
        <v>224</v>
      </c>
      <c r="H66" s="22">
        <v>153376.02</v>
      </c>
      <c r="I66" s="22">
        <v>153376.02</v>
      </c>
      <c r="J66" s="22">
        <v>38344.01</v>
      </c>
      <c r="K66" s="22"/>
      <c r="L66" s="22">
        <v>115032.01</v>
      </c>
      <c r="M66" s="22"/>
      <c r="N66" s="22"/>
      <c r="O66" s="22"/>
      <c r="P66" s="22"/>
      <c r="Q66" s="22"/>
      <c r="R66" s="22"/>
      <c r="S66" s="22"/>
      <c r="T66" s="22"/>
      <c r="U66" s="22"/>
      <c r="V66" s="22"/>
      <c r="W66" s="22"/>
    </row>
    <row r="67" ht="31.4" customHeight="1" spans="1:23">
      <c r="A67" s="124" t="s">
        <v>48</v>
      </c>
      <c r="B67" s="117" t="s">
        <v>254</v>
      </c>
      <c r="C67" s="23" t="s">
        <v>222</v>
      </c>
      <c r="D67" s="23" t="s">
        <v>76</v>
      </c>
      <c r="E67" s="23" t="s">
        <v>77</v>
      </c>
      <c r="F67" s="23" t="s">
        <v>267</v>
      </c>
      <c r="G67" s="23" t="s">
        <v>268</v>
      </c>
      <c r="H67" s="22">
        <v>12000</v>
      </c>
      <c r="I67" s="22">
        <v>12000</v>
      </c>
      <c r="J67" s="22"/>
      <c r="K67" s="22"/>
      <c r="L67" s="22">
        <v>12000</v>
      </c>
      <c r="M67" s="22"/>
      <c r="N67" s="22"/>
      <c r="O67" s="22"/>
      <c r="P67" s="22"/>
      <c r="Q67" s="22"/>
      <c r="R67" s="22"/>
      <c r="S67" s="22"/>
      <c r="T67" s="22"/>
      <c r="U67" s="22"/>
      <c r="V67" s="22"/>
      <c r="W67" s="22"/>
    </row>
    <row r="68" ht="31.4" customHeight="1" spans="1:23">
      <c r="A68" s="124" t="s">
        <v>48</v>
      </c>
      <c r="B68" s="117" t="s">
        <v>254</v>
      </c>
      <c r="C68" s="23" t="s">
        <v>222</v>
      </c>
      <c r="D68" s="23" t="s">
        <v>84</v>
      </c>
      <c r="E68" s="23" t="s">
        <v>85</v>
      </c>
      <c r="F68" s="23" t="s">
        <v>223</v>
      </c>
      <c r="G68" s="23" t="s">
        <v>224</v>
      </c>
      <c r="H68" s="22">
        <v>19440</v>
      </c>
      <c r="I68" s="22">
        <v>19440</v>
      </c>
      <c r="J68" s="22">
        <v>4860</v>
      </c>
      <c r="K68" s="22"/>
      <c r="L68" s="22">
        <v>14580</v>
      </c>
      <c r="M68" s="22"/>
      <c r="N68" s="22"/>
      <c r="O68" s="22"/>
      <c r="P68" s="22"/>
      <c r="Q68" s="22"/>
      <c r="R68" s="22"/>
      <c r="S68" s="22"/>
      <c r="T68" s="22"/>
      <c r="U68" s="22"/>
      <c r="V68" s="22"/>
      <c r="W68" s="22"/>
    </row>
    <row r="69" ht="31.4" customHeight="1" spans="1:23">
      <c r="A69" s="123" t="s">
        <v>50</v>
      </c>
      <c r="B69" s="23"/>
      <c r="C69" s="23"/>
      <c r="D69" s="23"/>
      <c r="E69" s="23"/>
      <c r="F69" s="23"/>
      <c r="G69" s="23"/>
      <c r="H69" s="22">
        <v>12042421.18</v>
      </c>
      <c r="I69" s="22">
        <v>12042421.18</v>
      </c>
      <c r="J69" s="22">
        <v>3013318.65</v>
      </c>
      <c r="K69" s="22"/>
      <c r="L69" s="22">
        <v>9029102.53</v>
      </c>
      <c r="M69" s="22"/>
      <c r="N69" s="22"/>
      <c r="O69" s="22"/>
      <c r="P69" s="22"/>
      <c r="Q69" s="22"/>
      <c r="R69" s="22"/>
      <c r="S69" s="22"/>
      <c r="T69" s="22"/>
      <c r="U69" s="22"/>
      <c r="V69" s="22"/>
      <c r="W69" s="22"/>
    </row>
    <row r="70" ht="31.4" customHeight="1" spans="1:23">
      <c r="A70" s="124" t="s">
        <v>50</v>
      </c>
      <c r="B70" s="117" t="s">
        <v>269</v>
      </c>
      <c r="C70" s="23" t="s">
        <v>246</v>
      </c>
      <c r="D70" s="23" t="s">
        <v>125</v>
      </c>
      <c r="E70" s="23" t="s">
        <v>126</v>
      </c>
      <c r="F70" s="23" t="s">
        <v>188</v>
      </c>
      <c r="G70" s="23" t="s">
        <v>189</v>
      </c>
      <c r="H70" s="22">
        <v>3091884</v>
      </c>
      <c r="I70" s="22">
        <v>3091884</v>
      </c>
      <c r="J70" s="22">
        <v>772971</v>
      </c>
      <c r="K70" s="22"/>
      <c r="L70" s="22">
        <v>2318913</v>
      </c>
      <c r="M70" s="22"/>
      <c r="N70" s="22"/>
      <c r="O70" s="22"/>
      <c r="P70" s="22"/>
      <c r="Q70" s="22"/>
      <c r="R70" s="22"/>
      <c r="S70" s="22"/>
      <c r="T70" s="22"/>
      <c r="U70" s="22"/>
      <c r="V70" s="22"/>
      <c r="W70" s="22"/>
    </row>
    <row r="71" ht="31.4" customHeight="1" spans="1:23">
      <c r="A71" s="124" t="s">
        <v>50</v>
      </c>
      <c r="B71" s="117" t="s">
        <v>269</v>
      </c>
      <c r="C71" s="23" t="s">
        <v>246</v>
      </c>
      <c r="D71" s="23" t="s">
        <v>125</v>
      </c>
      <c r="E71" s="23" t="s">
        <v>126</v>
      </c>
      <c r="F71" s="23" t="s">
        <v>190</v>
      </c>
      <c r="G71" s="23" t="s">
        <v>191</v>
      </c>
      <c r="H71" s="22">
        <v>120</v>
      </c>
      <c r="I71" s="22">
        <v>120</v>
      </c>
      <c r="J71" s="22">
        <v>30</v>
      </c>
      <c r="K71" s="22"/>
      <c r="L71" s="22">
        <v>90</v>
      </c>
      <c r="M71" s="22"/>
      <c r="N71" s="22"/>
      <c r="O71" s="22"/>
      <c r="P71" s="22"/>
      <c r="Q71" s="22"/>
      <c r="R71" s="22"/>
      <c r="S71" s="22"/>
      <c r="T71" s="22"/>
      <c r="U71" s="22"/>
      <c r="V71" s="22"/>
      <c r="W71" s="22"/>
    </row>
    <row r="72" ht="31.4" customHeight="1" spans="1:23">
      <c r="A72" s="124" t="s">
        <v>50</v>
      </c>
      <c r="B72" s="117" t="s">
        <v>269</v>
      </c>
      <c r="C72" s="23" t="s">
        <v>246</v>
      </c>
      <c r="D72" s="23" t="s">
        <v>125</v>
      </c>
      <c r="E72" s="23" t="s">
        <v>126</v>
      </c>
      <c r="F72" s="23" t="s">
        <v>192</v>
      </c>
      <c r="G72" s="23" t="s">
        <v>193</v>
      </c>
      <c r="H72" s="22">
        <v>257657</v>
      </c>
      <c r="I72" s="22">
        <v>257657</v>
      </c>
      <c r="J72" s="22">
        <v>64414.25</v>
      </c>
      <c r="K72" s="22"/>
      <c r="L72" s="22">
        <v>193242.75</v>
      </c>
      <c r="M72" s="22"/>
      <c r="N72" s="22"/>
      <c r="O72" s="22"/>
      <c r="P72" s="22"/>
      <c r="Q72" s="22"/>
      <c r="R72" s="22"/>
      <c r="S72" s="22"/>
      <c r="T72" s="22"/>
      <c r="U72" s="22"/>
      <c r="V72" s="22"/>
      <c r="W72" s="22"/>
    </row>
    <row r="73" ht="31.4" customHeight="1" spans="1:23">
      <c r="A73" s="124" t="s">
        <v>50</v>
      </c>
      <c r="B73" s="117" t="s">
        <v>269</v>
      </c>
      <c r="C73" s="23" t="s">
        <v>246</v>
      </c>
      <c r="D73" s="23" t="s">
        <v>125</v>
      </c>
      <c r="E73" s="23" t="s">
        <v>126</v>
      </c>
      <c r="F73" s="23" t="s">
        <v>247</v>
      </c>
      <c r="G73" s="23" t="s">
        <v>248</v>
      </c>
      <c r="H73" s="22">
        <v>4731096</v>
      </c>
      <c r="I73" s="22">
        <v>4731096</v>
      </c>
      <c r="J73" s="22">
        <v>1182774</v>
      </c>
      <c r="K73" s="22"/>
      <c r="L73" s="22">
        <v>3548322</v>
      </c>
      <c r="M73" s="22"/>
      <c r="N73" s="22"/>
      <c r="O73" s="22"/>
      <c r="P73" s="22"/>
      <c r="Q73" s="22"/>
      <c r="R73" s="22"/>
      <c r="S73" s="22"/>
      <c r="T73" s="22"/>
      <c r="U73" s="22"/>
      <c r="V73" s="22"/>
      <c r="W73" s="22"/>
    </row>
    <row r="74" ht="31.4" customHeight="1" spans="1:23">
      <c r="A74" s="124" t="s">
        <v>50</v>
      </c>
      <c r="B74" s="117" t="s">
        <v>270</v>
      </c>
      <c r="C74" s="23" t="s">
        <v>195</v>
      </c>
      <c r="D74" s="23" t="s">
        <v>86</v>
      </c>
      <c r="E74" s="23" t="s">
        <v>87</v>
      </c>
      <c r="F74" s="23" t="s">
        <v>196</v>
      </c>
      <c r="G74" s="23" t="s">
        <v>197</v>
      </c>
      <c r="H74" s="22">
        <v>1170059.02</v>
      </c>
      <c r="I74" s="22">
        <v>1170059.02</v>
      </c>
      <c r="J74" s="22">
        <v>292514.76</v>
      </c>
      <c r="K74" s="22"/>
      <c r="L74" s="22">
        <v>877544.26</v>
      </c>
      <c r="M74" s="22"/>
      <c r="N74" s="22"/>
      <c r="O74" s="22"/>
      <c r="P74" s="22"/>
      <c r="Q74" s="22"/>
      <c r="R74" s="22"/>
      <c r="S74" s="22"/>
      <c r="T74" s="22"/>
      <c r="U74" s="22"/>
      <c r="V74" s="22"/>
      <c r="W74" s="22"/>
    </row>
    <row r="75" ht="31.4" customHeight="1" spans="1:23">
      <c r="A75" s="124" t="s">
        <v>50</v>
      </c>
      <c r="B75" s="117" t="s">
        <v>270</v>
      </c>
      <c r="C75" s="23" t="s">
        <v>195</v>
      </c>
      <c r="D75" s="23" t="s">
        <v>90</v>
      </c>
      <c r="E75" s="23" t="s">
        <v>89</v>
      </c>
      <c r="F75" s="23" t="s">
        <v>198</v>
      </c>
      <c r="G75" s="23" t="s">
        <v>199</v>
      </c>
      <c r="H75" s="22">
        <v>56891.24</v>
      </c>
      <c r="I75" s="22">
        <v>56891.24</v>
      </c>
      <c r="J75" s="22">
        <v>14222.82</v>
      </c>
      <c r="K75" s="22"/>
      <c r="L75" s="22">
        <v>42668.42</v>
      </c>
      <c r="M75" s="22"/>
      <c r="N75" s="22"/>
      <c r="O75" s="22"/>
      <c r="P75" s="22"/>
      <c r="Q75" s="22"/>
      <c r="R75" s="22"/>
      <c r="S75" s="22"/>
      <c r="T75" s="22"/>
      <c r="U75" s="22"/>
      <c r="V75" s="22"/>
      <c r="W75" s="22"/>
    </row>
    <row r="76" ht="31.4" customHeight="1" spans="1:23">
      <c r="A76" s="124" t="s">
        <v>50</v>
      </c>
      <c r="B76" s="117" t="s">
        <v>270</v>
      </c>
      <c r="C76" s="23" t="s">
        <v>195</v>
      </c>
      <c r="D76" s="23" t="s">
        <v>97</v>
      </c>
      <c r="E76" s="23" t="s">
        <v>98</v>
      </c>
      <c r="F76" s="23" t="s">
        <v>200</v>
      </c>
      <c r="G76" s="23" t="s">
        <v>201</v>
      </c>
      <c r="H76" s="22">
        <v>731286.89</v>
      </c>
      <c r="I76" s="22">
        <v>731286.89</v>
      </c>
      <c r="J76" s="22">
        <v>182821.72</v>
      </c>
      <c r="K76" s="22"/>
      <c r="L76" s="22">
        <v>548465.17</v>
      </c>
      <c r="M76" s="22"/>
      <c r="N76" s="22"/>
      <c r="O76" s="22"/>
      <c r="P76" s="22"/>
      <c r="Q76" s="22"/>
      <c r="R76" s="22"/>
      <c r="S76" s="22"/>
      <c r="T76" s="22"/>
      <c r="U76" s="22"/>
      <c r="V76" s="22"/>
      <c r="W76" s="22"/>
    </row>
    <row r="77" ht="31.4" customHeight="1" spans="1:23">
      <c r="A77" s="124" t="s">
        <v>50</v>
      </c>
      <c r="B77" s="117" t="s">
        <v>270</v>
      </c>
      <c r="C77" s="23" t="s">
        <v>195</v>
      </c>
      <c r="D77" s="23" t="s">
        <v>99</v>
      </c>
      <c r="E77" s="23" t="s">
        <v>100</v>
      </c>
      <c r="F77" s="23" t="s">
        <v>204</v>
      </c>
      <c r="G77" s="23" t="s">
        <v>205</v>
      </c>
      <c r="H77" s="22">
        <v>386141.74</v>
      </c>
      <c r="I77" s="22">
        <v>386141.74</v>
      </c>
      <c r="J77" s="22">
        <v>96535.44</v>
      </c>
      <c r="K77" s="22"/>
      <c r="L77" s="22">
        <v>289606.3</v>
      </c>
      <c r="M77" s="22"/>
      <c r="N77" s="22"/>
      <c r="O77" s="22"/>
      <c r="P77" s="22"/>
      <c r="Q77" s="22"/>
      <c r="R77" s="22"/>
      <c r="S77" s="22"/>
      <c r="T77" s="22"/>
      <c r="U77" s="22"/>
      <c r="V77" s="22"/>
      <c r="W77" s="22"/>
    </row>
    <row r="78" ht="31.4" customHeight="1" spans="1:23">
      <c r="A78" s="124" t="s">
        <v>50</v>
      </c>
      <c r="B78" s="117" t="s">
        <v>270</v>
      </c>
      <c r="C78" s="23" t="s">
        <v>195</v>
      </c>
      <c r="D78" s="23" t="s">
        <v>101</v>
      </c>
      <c r="E78" s="23" t="s">
        <v>102</v>
      </c>
      <c r="F78" s="23" t="s">
        <v>198</v>
      </c>
      <c r="G78" s="23" t="s">
        <v>199</v>
      </c>
      <c r="H78" s="22">
        <v>31122</v>
      </c>
      <c r="I78" s="22">
        <v>31122</v>
      </c>
      <c r="J78" s="22">
        <v>31122</v>
      </c>
      <c r="K78" s="22"/>
      <c r="L78" s="22"/>
      <c r="M78" s="22"/>
      <c r="N78" s="22"/>
      <c r="O78" s="22"/>
      <c r="P78" s="22"/>
      <c r="Q78" s="22"/>
      <c r="R78" s="22"/>
      <c r="S78" s="22"/>
      <c r="T78" s="22"/>
      <c r="U78" s="22"/>
      <c r="V78" s="22"/>
      <c r="W78" s="22"/>
    </row>
    <row r="79" ht="31.4" customHeight="1" spans="1:23">
      <c r="A79" s="124" t="s">
        <v>50</v>
      </c>
      <c r="B79" s="117" t="s">
        <v>271</v>
      </c>
      <c r="C79" s="23" t="s">
        <v>108</v>
      </c>
      <c r="D79" s="23" t="s">
        <v>107</v>
      </c>
      <c r="E79" s="23" t="s">
        <v>108</v>
      </c>
      <c r="F79" s="23" t="s">
        <v>207</v>
      </c>
      <c r="G79" s="23" t="s">
        <v>108</v>
      </c>
      <c r="H79" s="22">
        <v>803049.03</v>
      </c>
      <c r="I79" s="22">
        <v>803049.03</v>
      </c>
      <c r="J79" s="22">
        <v>200762.26</v>
      </c>
      <c r="K79" s="22"/>
      <c r="L79" s="22">
        <v>602286.77</v>
      </c>
      <c r="M79" s="22"/>
      <c r="N79" s="22"/>
      <c r="O79" s="22"/>
      <c r="P79" s="22"/>
      <c r="Q79" s="22"/>
      <c r="R79" s="22"/>
      <c r="S79" s="22"/>
      <c r="T79" s="22"/>
      <c r="U79" s="22"/>
      <c r="V79" s="22"/>
      <c r="W79" s="22"/>
    </row>
    <row r="80" ht="31.4" customHeight="1" spans="1:23">
      <c r="A80" s="124" t="s">
        <v>50</v>
      </c>
      <c r="B80" s="117" t="s">
        <v>272</v>
      </c>
      <c r="C80" s="23" t="s">
        <v>209</v>
      </c>
      <c r="D80" s="23" t="s">
        <v>125</v>
      </c>
      <c r="E80" s="23" t="s">
        <v>126</v>
      </c>
      <c r="F80" s="23" t="s">
        <v>210</v>
      </c>
      <c r="G80" s="23" t="s">
        <v>211</v>
      </c>
      <c r="H80" s="22">
        <v>52000</v>
      </c>
      <c r="I80" s="22">
        <v>52000</v>
      </c>
      <c r="J80" s="22"/>
      <c r="K80" s="22"/>
      <c r="L80" s="22">
        <v>52000</v>
      </c>
      <c r="M80" s="22"/>
      <c r="N80" s="22"/>
      <c r="O80" s="22"/>
      <c r="P80" s="22"/>
      <c r="Q80" s="22"/>
      <c r="R80" s="22"/>
      <c r="S80" s="22"/>
      <c r="T80" s="22"/>
      <c r="U80" s="22"/>
      <c r="V80" s="22"/>
      <c r="W80" s="22"/>
    </row>
    <row r="81" ht="31.4" customHeight="1" spans="1:23">
      <c r="A81" s="124" t="s">
        <v>50</v>
      </c>
      <c r="B81" s="117" t="s">
        <v>273</v>
      </c>
      <c r="C81" s="23" t="s">
        <v>166</v>
      </c>
      <c r="D81" s="23" t="s">
        <v>125</v>
      </c>
      <c r="E81" s="23" t="s">
        <v>126</v>
      </c>
      <c r="F81" s="23" t="s">
        <v>213</v>
      </c>
      <c r="G81" s="23" t="s">
        <v>166</v>
      </c>
      <c r="H81" s="22">
        <v>4000</v>
      </c>
      <c r="I81" s="22">
        <v>4000</v>
      </c>
      <c r="J81" s="22">
        <v>1000</v>
      </c>
      <c r="K81" s="22"/>
      <c r="L81" s="22">
        <v>3000</v>
      </c>
      <c r="M81" s="22"/>
      <c r="N81" s="22"/>
      <c r="O81" s="22"/>
      <c r="P81" s="22"/>
      <c r="Q81" s="22"/>
      <c r="R81" s="22"/>
      <c r="S81" s="22"/>
      <c r="T81" s="22"/>
      <c r="U81" s="22"/>
      <c r="V81" s="22"/>
      <c r="W81" s="22"/>
    </row>
    <row r="82" ht="31.4" customHeight="1" spans="1:23">
      <c r="A82" s="124" t="s">
        <v>50</v>
      </c>
      <c r="B82" s="117" t="s">
        <v>274</v>
      </c>
      <c r="C82" s="23" t="s">
        <v>219</v>
      </c>
      <c r="D82" s="23" t="s">
        <v>125</v>
      </c>
      <c r="E82" s="23" t="s">
        <v>126</v>
      </c>
      <c r="F82" s="23" t="s">
        <v>220</v>
      </c>
      <c r="G82" s="23" t="s">
        <v>219</v>
      </c>
      <c r="H82" s="22">
        <v>161615.14</v>
      </c>
      <c r="I82" s="22">
        <v>161615.14</v>
      </c>
      <c r="J82" s="22">
        <v>40403.79</v>
      </c>
      <c r="K82" s="22"/>
      <c r="L82" s="22">
        <v>121211.35</v>
      </c>
      <c r="M82" s="22"/>
      <c r="N82" s="22"/>
      <c r="O82" s="22"/>
      <c r="P82" s="22"/>
      <c r="Q82" s="22"/>
      <c r="R82" s="22"/>
      <c r="S82" s="22"/>
      <c r="T82" s="22"/>
      <c r="U82" s="22"/>
      <c r="V82" s="22"/>
      <c r="W82" s="22"/>
    </row>
    <row r="83" ht="31.4" customHeight="1" spans="1:23">
      <c r="A83" s="124" t="s">
        <v>50</v>
      </c>
      <c r="B83" s="117" t="s">
        <v>275</v>
      </c>
      <c r="C83" s="23" t="s">
        <v>222</v>
      </c>
      <c r="D83" s="23" t="s">
        <v>84</v>
      </c>
      <c r="E83" s="23" t="s">
        <v>85</v>
      </c>
      <c r="F83" s="23" t="s">
        <v>223</v>
      </c>
      <c r="G83" s="23" t="s">
        <v>224</v>
      </c>
      <c r="H83" s="22">
        <v>7560</v>
      </c>
      <c r="I83" s="22">
        <v>7560</v>
      </c>
      <c r="J83" s="22">
        <v>1890</v>
      </c>
      <c r="K83" s="22"/>
      <c r="L83" s="22">
        <v>5670</v>
      </c>
      <c r="M83" s="22"/>
      <c r="N83" s="22"/>
      <c r="O83" s="22"/>
      <c r="P83" s="22"/>
      <c r="Q83" s="22"/>
      <c r="R83" s="22"/>
      <c r="S83" s="22"/>
      <c r="T83" s="22"/>
      <c r="U83" s="22"/>
      <c r="V83" s="22"/>
      <c r="W83" s="22"/>
    </row>
    <row r="84" ht="31.4" customHeight="1" spans="1:23">
      <c r="A84" s="124" t="s">
        <v>50</v>
      </c>
      <c r="B84" s="117" t="s">
        <v>275</v>
      </c>
      <c r="C84" s="23" t="s">
        <v>222</v>
      </c>
      <c r="D84" s="23" t="s">
        <v>125</v>
      </c>
      <c r="E84" s="23" t="s">
        <v>126</v>
      </c>
      <c r="F84" s="23" t="s">
        <v>225</v>
      </c>
      <c r="G84" s="23" t="s">
        <v>226</v>
      </c>
      <c r="H84" s="22">
        <v>20756.63</v>
      </c>
      <c r="I84" s="22">
        <v>20756.63</v>
      </c>
      <c r="J84" s="22"/>
      <c r="K84" s="22"/>
      <c r="L84" s="22">
        <v>20756.63</v>
      </c>
      <c r="M84" s="22"/>
      <c r="N84" s="22"/>
      <c r="O84" s="22"/>
      <c r="P84" s="22"/>
      <c r="Q84" s="22"/>
      <c r="R84" s="22"/>
      <c r="S84" s="22"/>
      <c r="T84" s="22"/>
      <c r="U84" s="22"/>
      <c r="V84" s="22"/>
      <c r="W84" s="22"/>
    </row>
    <row r="85" ht="31.4" customHeight="1" spans="1:23">
      <c r="A85" s="124" t="s">
        <v>50</v>
      </c>
      <c r="B85" s="117" t="s">
        <v>275</v>
      </c>
      <c r="C85" s="23" t="s">
        <v>222</v>
      </c>
      <c r="D85" s="23" t="s">
        <v>125</v>
      </c>
      <c r="E85" s="23" t="s">
        <v>126</v>
      </c>
      <c r="F85" s="23" t="s">
        <v>255</v>
      </c>
      <c r="G85" s="23" t="s">
        <v>256</v>
      </c>
      <c r="H85" s="22">
        <v>9756.07</v>
      </c>
      <c r="I85" s="22">
        <v>9756.07</v>
      </c>
      <c r="J85" s="22"/>
      <c r="K85" s="22"/>
      <c r="L85" s="22">
        <v>9756.07</v>
      </c>
      <c r="M85" s="22"/>
      <c r="N85" s="22"/>
      <c r="O85" s="22"/>
      <c r="P85" s="22"/>
      <c r="Q85" s="22"/>
      <c r="R85" s="22"/>
      <c r="S85" s="22"/>
      <c r="T85" s="22"/>
      <c r="U85" s="22"/>
      <c r="V85" s="22"/>
      <c r="W85" s="22"/>
    </row>
    <row r="86" ht="31.4" customHeight="1" spans="1:23">
      <c r="A86" s="124" t="s">
        <v>50</v>
      </c>
      <c r="B86" s="117" t="s">
        <v>275</v>
      </c>
      <c r="C86" s="23" t="s">
        <v>222</v>
      </c>
      <c r="D86" s="23" t="s">
        <v>125</v>
      </c>
      <c r="E86" s="23" t="s">
        <v>126</v>
      </c>
      <c r="F86" s="23" t="s">
        <v>227</v>
      </c>
      <c r="G86" s="23" t="s">
        <v>228</v>
      </c>
      <c r="H86" s="22">
        <v>13792.64</v>
      </c>
      <c r="I86" s="22">
        <v>13792.64</v>
      </c>
      <c r="J86" s="22">
        <v>3448.16</v>
      </c>
      <c r="K86" s="22"/>
      <c r="L86" s="22">
        <v>10344.48</v>
      </c>
      <c r="M86" s="22"/>
      <c r="N86" s="22"/>
      <c r="O86" s="22"/>
      <c r="P86" s="22"/>
      <c r="Q86" s="22"/>
      <c r="R86" s="22"/>
      <c r="S86" s="22"/>
      <c r="T86" s="22"/>
      <c r="U86" s="22"/>
      <c r="V86" s="22"/>
      <c r="W86" s="22"/>
    </row>
    <row r="87" ht="31.4" customHeight="1" spans="1:23">
      <c r="A87" s="124" t="s">
        <v>50</v>
      </c>
      <c r="B87" s="117" t="s">
        <v>275</v>
      </c>
      <c r="C87" s="23" t="s">
        <v>222</v>
      </c>
      <c r="D87" s="23" t="s">
        <v>125</v>
      </c>
      <c r="E87" s="23" t="s">
        <v>126</v>
      </c>
      <c r="F87" s="23" t="s">
        <v>229</v>
      </c>
      <c r="G87" s="23" t="s">
        <v>230</v>
      </c>
      <c r="H87" s="22">
        <v>13428.27</v>
      </c>
      <c r="I87" s="22">
        <v>13428.27</v>
      </c>
      <c r="J87" s="22">
        <v>3357.07</v>
      </c>
      <c r="K87" s="22"/>
      <c r="L87" s="22">
        <v>10071.2</v>
      </c>
      <c r="M87" s="22"/>
      <c r="N87" s="22"/>
      <c r="O87" s="22"/>
      <c r="P87" s="22"/>
      <c r="Q87" s="22"/>
      <c r="R87" s="22"/>
      <c r="S87" s="22"/>
      <c r="T87" s="22"/>
      <c r="U87" s="22"/>
      <c r="V87" s="22"/>
      <c r="W87" s="22"/>
    </row>
    <row r="88" ht="31.4" customHeight="1" spans="1:23">
      <c r="A88" s="124" t="s">
        <v>50</v>
      </c>
      <c r="B88" s="117" t="s">
        <v>275</v>
      </c>
      <c r="C88" s="23" t="s">
        <v>222</v>
      </c>
      <c r="D88" s="23" t="s">
        <v>125</v>
      </c>
      <c r="E88" s="23" t="s">
        <v>126</v>
      </c>
      <c r="F88" s="23" t="s">
        <v>235</v>
      </c>
      <c r="G88" s="23" t="s">
        <v>236</v>
      </c>
      <c r="H88" s="22">
        <v>210254.4</v>
      </c>
      <c r="I88" s="22">
        <v>210254.4</v>
      </c>
      <c r="J88" s="22">
        <v>52563.6</v>
      </c>
      <c r="K88" s="22"/>
      <c r="L88" s="22">
        <v>157690.8</v>
      </c>
      <c r="M88" s="22"/>
      <c r="N88" s="22"/>
      <c r="O88" s="22"/>
      <c r="P88" s="22"/>
      <c r="Q88" s="22"/>
      <c r="R88" s="22"/>
      <c r="S88" s="22"/>
      <c r="T88" s="22"/>
      <c r="U88" s="22"/>
      <c r="V88" s="22"/>
      <c r="W88" s="22"/>
    </row>
    <row r="89" ht="31.4" customHeight="1" spans="1:23">
      <c r="A89" s="124" t="s">
        <v>50</v>
      </c>
      <c r="B89" s="117" t="s">
        <v>275</v>
      </c>
      <c r="C89" s="23" t="s">
        <v>222</v>
      </c>
      <c r="D89" s="23" t="s">
        <v>125</v>
      </c>
      <c r="E89" s="23" t="s">
        <v>126</v>
      </c>
      <c r="F89" s="23" t="s">
        <v>237</v>
      </c>
      <c r="G89" s="23" t="s">
        <v>238</v>
      </c>
      <c r="H89" s="22">
        <v>26447.69</v>
      </c>
      <c r="I89" s="22">
        <v>26447.69</v>
      </c>
      <c r="J89" s="22">
        <v>6611.92</v>
      </c>
      <c r="K89" s="22"/>
      <c r="L89" s="22">
        <v>19835.77</v>
      </c>
      <c r="M89" s="22"/>
      <c r="N89" s="22"/>
      <c r="O89" s="22"/>
      <c r="P89" s="22"/>
      <c r="Q89" s="22"/>
      <c r="R89" s="22"/>
      <c r="S89" s="22"/>
      <c r="T89" s="22"/>
      <c r="U89" s="22"/>
      <c r="V89" s="22"/>
      <c r="W89" s="22"/>
    </row>
    <row r="90" ht="31.4" customHeight="1" spans="1:23">
      <c r="A90" s="124" t="s">
        <v>50</v>
      </c>
      <c r="B90" s="117" t="s">
        <v>275</v>
      </c>
      <c r="C90" s="23" t="s">
        <v>222</v>
      </c>
      <c r="D90" s="23" t="s">
        <v>125</v>
      </c>
      <c r="E90" s="23" t="s">
        <v>126</v>
      </c>
      <c r="F90" s="23" t="s">
        <v>241</v>
      </c>
      <c r="G90" s="23" t="s">
        <v>242</v>
      </c>
      <c r="H90" s="22">
        <v>20745.32</v>
      </c>
      <c r="I90" s="22">
        <v>20745.32</v>
      </c>
      <c r="J90" s="22">
        <v>5186.33</v>
      </c>
      <c r="K90" s="22"/>
      <c r="L90" s="22">
        <v>15558.99</v>
      </c>
      <c r="M90" s="22"/>
      <c r="N90" s="22"/>
      <c r="O90" s="22"/>
      <c r="P90" s="22"/>
      <c r="Q90" s="22"/>
      <c r="R90" s="22"/>
      <c r="S90" s="22"/>
      <c r="T90" s="22"/>
      <c r="U90" s="22"/>
      <c r="V90" s="22"/>
      <c r="W90" s="22"/>
    </row>
    <row r="91" ht="31.4" customHeight="1" spans="1:23">
      <c r="A91" s="124" t="s">
        <v>50</v>
      </c>
      <c r="B91" s="117" t="s">
        <v>275</v>
      </c>
      <c r="C91" s="23" t="s">
        <v>222</v>
      </c>
      <c r="D91" s="23" t="s">
        <v>125</v>
      </c>
      <c r="E91" s="23" t="s">
        <v>126</v>
      </c>
      <c r="F91" s="23" t="s">
        <v>223</v>
      </c>
      <c r="G91" s="23" t="s">
        <v>224</v>
      </c>
      <c r="H91" s="22">
        <v>242758.1</v>
      </c>
      <c r="I91" s="22">
        <v>242758.1</v>
      </c>
      <c r="J91" s="22">
        <v>60689.53</v>
      </c>
      <c r="K91" s="22"/>
      <c r="L91" s="22">
        <v>182068.57</v>
      </c>
      <c r="M91" s="22"/>
      <c r="N91" s="22"/>
      <c r="O91" s="22"/>
      <c r="P91" s="22"/>
      <c r="Q91" s="22"/>
      <c r="R91" s="22"/>
      <c r="S91" s="22"/>
      <c r="T91" s="22"/>
      <c r="U91" s="22"/>
      <c r="V91" s="22"/>
      <c r="W91" s="22"/>
    </row>
    <row r="92" ht="18.75" customHeight="1" spans="1:23">
      <c r="A92" s="31" t="s">
        <v>137</v>
      </c>
      <c r="B92" s="32"/>
      <c r="C92" s="32"/>
      <c r="D92" s="32"/>
      <c r="E92" s="32"/>
      <c r="F92" s="32"/>
      <c r="G92" s="33"/>
      <c r="H92" s="22">
        <v>38625003.24</v>
      </c>
      <c r="I92" s="22">
        <v>38625003.24</v>
      </c>
      <c r="J92" s="22">
        <v>9442113.36</v>
      </c>
      <c r="K92" s="22"/>
      <c r="L92" s="22">
        <v>29182889.88</v>
      </c>
      <c r="M92" s="22"/>
      <c r="N92" s="22"/>
      <c r="O92" s="22"/>
      <c r="P92" s="22"/>
      <c r="Q92" s="22"/>
      <c r="R92" s="22"/>
      <c r="S92" s="22"/>
      <c r="T92" s="22"/>
      <c r="U92" s="22"/>
      <c r="V92" s="22"/>
      <c r="W92" s="22"/>
    </row>
  </sheetData>
  <mergeCells count="30">
    <mergeCell ref="A2:W2"/>
    <mergeCell ref="A3:G3"/>
    <mergeCell ref="H4:W4"/>
    <mergeCell ref="I5:M5"/>
    <mergeCell ref="N5:P5"/>
    <mergeCell ref="R5:W5"/>
    <mergeCell ref="A92:G9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8"/>
  <sheetViews>
    <sheetView showZeros="0" zoomScale="60" zoomScaleNormal="60" topLeftCell="B78" workbookViewId="0">
      <selection activeCell="B59" sqref="$A59:$XFD64"/>
    </sheetView>
  </sheetViews>
  <sheetFormatPr defaultColWidth="9.13636363636364" defaultRowHeight="14.25" customHeight="1"/>
  <cols>
    <col min="1" max="1" width="14.5727272727273" customWidth="1"/>
    <col min="2" max="2" width="21.0272727272727" customWidth="1"/>
    <col min="3" max="3" width="31.3090909090909" customWidth="1"/>
    <col min="4" max="4" width="23.8545454545455"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3" width="15.1727272727273" customWidth="1"/>
  </cols>
  <sheetData>
    <row r="1" ht="13.5" customHeight="1" spans="5:23">
      <c r="E1" s="1"/>
      <c r="F1" s="1"/>
      <c r="G1" s="1"/>
      <c r="H1" s="1"/>
      <c r="U1" s="121"/>
      <c r="W1" s="60" t="s">
        <v>276</v>
      </c>
    </row>
    <row r="2" ht="27.75" customHeight="1" spans="1:23">
      <c r="A2" s="28" t="s">
        <v>277</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"单位名称："&amp;"云南省粮食和物资储备局"</f>
        <v>单位名称：云南省粮食和物资储备局</v>
      </c>
      <c r="B3" s="116" t="str">
        <f t="shared" si="0"/>
        <v>单位名称：云南省粮食和物资储备局</v>
      </c>
      <c r="C3" s="116"/>
      <c r="D3" s="116"/>
      <c r="E3" s="116"/>
      <c r="F3" s="116"/>
      <c r="G3" s="116"/>
      <c r="H3" s="116"/>
      <c r="I3" s="116"/>
      <c r="J3" s="6"/>
      <c r="K3" s="6"/>
      <c r="L3" s="6"/>
      <c r="M3" s="6"/>
      <c r="N3" s="6"/>
      <c r="O3" s="6"/>
      <c r="P3" s="6"/>
      <c r="Q3" s="6"/>
      <c r="U3" s="121"/>
      <c r="W3" s="111" t="s">
        <v>162</v>
      </c>
    </row>
    <row r="4" ht="21.75" customHeight="1" spans="1:23">
      <c r="A4" s="8" t="s">
        <v>278</v>
      </c>
      <c r="B4" s="8" t="s">
        <v>172</v>
      </c>
      <c r="C4" s="8" t="s">
        <v>173</v>
      </c>
      <c r="D4" s="8" t="s">
        <v>279</v>
      </c>
      <c r="E4" s="9" t="s">
        <v>174</v>
      </c>
      <c r="F4" s="9" t="s">
        <v>175</v>
      </c>
      <c r="G4" s="9" t="s">
        <v>176</v>
      </c>
      <c r="H4" s="9" t="s">
        <v>177</v>
      </c>
      <c r="I4" s="66" t="s">
        <v>30</v>
      </c>
      <c r="J4" s="66" t="s">
        <v>280</v>
      </c>
      <c r="K4" s="66"/>
      <c r="L4" s="66"/>
      <c r="M4" s="66"/>
      <c r="N4" s="118" t="s">
        <v>179</v>
      </c>
      <c r="O4" s="118"/>
      <c r="P4" s="118"/>
      <c r="Q4" s="9" t="s">
        <v>36</v>
      </c>
      <c r="R4" s="10" t="s">
        <v>56</v>
      </c>
      <c r="S4" s="11"/>
      <c r="T4" s="11"/>
      <c r="U4" s="11"/>
      <c r="V4" s="11"/>
      <c r="W4" s="12"/>
    </row>
    <row r="5" ht="21.75" customHeight="1" spans="1:23">
      <c r="A5" s="13"/>
      <c r="B5" s="13"/>
      <c r="C5" s="13"/>
      <c r="D5" s="13"/>
      <c r="E5" s="14"/>
      <c r="F5" s="14"/>
      <c r="G5" s="14"/>
      <c r="H5" s="14"/>
      <c r="I5" s="66"/>
      <c r="J5" s="49" t="s">
        <v>33</v>
      </c>
      <c r="K5" s="49"/>
      <c r="L5" s="49" t="s">
        <v>34</v>
      </c>
      <c r="M5" s="49" t="s">
        <v>35</v>
      </c>
      <c r="N5" s="119" t="s">
        <v>33</v>
      </c>
      <c r="O5" s="119" t="s">
        <v>34</v>
      </c>
      <c r="P5" s="119" t="s">
        <v>35</v>
      </c>
      <c r="Q5" s="14"/>
      <c r="R5" s="9" t="s">
        <v>32</v>
      </c>
      <c r="S5" s="9" t="s">
        <v>43</v>
      </c>
      <c r="T5" s="9" t="s">
        <v>185</v>
      </c>
      <c r="U5" s="9" t="s">
        <v>39</v>
      </c>
      <c r="V5" s="9" t="s">
        <v>40</v>
      </c>
      <c r="W5" s="9" t="s">
        <v>41</v>
      </c>
    </row>
    <row r="6" ht="40.5" customHeight="1" spans="1:23">
      <c r="A6" s="16"/>
      <c r="B6" s="16"/>
      <c r="C6" s="16"/>
      <c r="D6" s="16"/>
      <c r="E6" s="17"/>
      <c r="F6" s="17"/>
      <c r="G6" s="17"/>
      <c r="H6" s="17"/>
      <c r="I6" s="66"/>
      <c r="J6" s="49" t="s">
        <v>32</v>
      </c>
      <c r="K6" s="49" t="s">
        <v>281</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7"/>
      <c r="C8" s="23" t="s">
        <v>282</v>
      </c>
      <c r="D8" s="23"/>
      <c r="E8" s="23"/>
      <c r="F8" s="23"/>
      <c r="G8" s="23"/>
      <c r="H8" s="23"/>
      <c r="I8" s="120">
        <v>16460</v>
      </c>
      <c r="J8" s="120"/>
      <c r="K8" s="120"/>
      <c r="L8" s="120"/>
      <c r="M8" s="120"/>
      <c r="N8" s="120">
        <v>16460</v>
      </c>
      <c r="O8" s="120"/>
      <c r="P8" s="120"/>
      <c r="Q8" s="120"/>
      <c r="R8" s="120"/>
      <c r="S8" s="120"/>
      <c r="T8" s="120"/>
      <c r="U8" s="100"/>
      <c r="V8" s="120"/>
      <c r="W8" s="120"/>
    </row>
    <row r="9" ht="32.9" customHeight="1" spans="1:23">
      <c r="A9" s="23" t="s">
        <v>283</v>
      </c>
      <c r="B9" s="117" t="s">
        <v>284</v>
      </c>
      <c r="C9" s="23" t="s">
        <v>282</v>
      </c>
      <c r="D9" s="23" t="s">
        <v>45</v>
      </c>
      <c r="E9" s="23" t="s">
        <v>113</v>
      </c>
      <c r="F9" s="23" t="s">
        <v>114</v>
      </c>
      <c r="G9" s="23" t="s">
        <v>235</v>
      </c>
      <c r="H9" s="23" t="s">
        <v>236</v>
      </c>
      <c r="I9" s="120">
        <v>16460</v>
      </c>
      <c r="J9" s="120"/>
      <c r="K9" s="120"/>
      <c r="L9" s="120"/>
      <c r="M9" s="120"/>
      <c r="N9" s="120">
        <v>16460</v>
      </c>
      <c r="O9" s="120"/>
      <c r="P9" s="120"/>
      <c r="Q9" s="120"/>
      <c r="R9" s="120"/>
      <c r="S9" s="120"/>
      <c r="T9" s="120"/>
      <c r="U9" s="100"/>
      <c r="V9" s="120"/>
      <c r="W9" s="120"/>
    </row>
    <row r="10" ht="32.9" customHeight="1" spans="1:23">
      <c r="A10" s="23"/>
      <c r="B10" s="23"/>
      <c r="C10" s="23" t="s">
        <v>285</v>
      </c>
      <c r="D10" s="23"/>
      <c r="E10" s="23"/>
      <c r="F10" s="23"/>
      <c r="G10" s="23"/>
      <c r="H10" s="23"/>
      <c r="I10" s="120">
        <v>1730000</v>
      </c>
      <c r="J10" s="120">
        <v>1730000</v>
      </c>
      <c r="K10" s="120"/>
      <c r="L10" s="120"/>
      <c r="M10" s="120"/>
      <c r="N10" s="120"/>
      <c r="O10" s="120"/>
      <c r="P10" s="120"/>
      <c r="Q10" s="120"/>
      <c r="R10" s="120"/>
      <c r="S10" s="120"/>
      <c r="T10" s="120"/>
      <c r="U10" s="100"/>
      <c r="V10" s="120"/>
      <c r="W10" s="120"/>
    </row>
    <row r="11" ht="32.9" customHeight="1" spans="1:23">
      <c r="A11" s="23" t="s">
        <v>286</v>
      </c>
      <c r="B11" s="117" t="s">
        <v>287</v>
      </c>
      <c r="C11" s="23" t="s">
        <v>285</v>
      </c>
      <c r="D11" s="23" t="s">
        <v>45</v>
      </c>
      <c r="E11" s="23" t="s">
        <v>127</v>
      </c>
      <c r="F11" s="23" t="s">
        <v>128</v>
      </c>
      <c r="G11" s="23" t="s">
        <v>225</v>
      </c>
      <c r="H11" s="23" t="s">
        <v>226</v>
      </c>
      <c r="I11" s="120">
        <v>1730000</v>
      </c>
      <c r="J11" s="120">
        <v>1730000</v>
      </c>
      <c r="K11" s="120"/>
      <c r="L11" s="120"/>
      <c r="M11" s="120"/>
      <c r="N11" s="120"/>
      <c r="O11" s="120"/>
      <c r="P11" s="120"/>
      <c r="Q11" s="120"/>
      <c r="R11" s="120"/>
      <c r="S11" s="120"/>
      <c r="T11" s="120"/>
      <c r="U11" s="100"/>
      <c r="V11" s="120"/>
      <c r="W11" s="120"/>
    </row>
    <row r="12" ht="32.9" customHeight="1" spans="1:23">
      <c r="A12" s="23"/>
      <c r="B12" s="23"/>
      <c r="C12" s="23" t="s">
        <v>288</v>
      </c>
      <c r="D12" s="23"/>
      <c r="E12" s="23"/>
      <c r="F12" s="23"/>
      <c r="G12" s="23"/>
      <c r="H12" s="23"/>
      <c r="I12" s="120">
        <v>94155322.47</v>
      </c>
      <c r="J12" s="120">
        <v>67305300</v>
      </c>
      <c r="K12" s="120"/>
      <c r="L12" s="120"/>
      <c r="M12" s="120"/>
      <c r="N12" s="120">
        <v>26850022.47</v>
      </c>
      <c r="O12" s="120"/>
      <c r="P12" s="120"/>
      <c r="Q12" s="120"/>
      <c r="R12" s="120"/>
      <c r="S12" s="120"/>
      <c r="T12" s="120"/>
      <c r="U12" s="100"/>
      <c r="V12" s="120"/>
      <c r="W12" s="120"/>
    </row>
    <row r="13" ht="32.9" customHeight="1" spans="1:23">
      <c r="A13" s="23" t="s">
        <v>283</v>
      </c>
      <c r="B13" s="117" t="s">
        <v>289</v>
      </c>
      <c r="C13" s="23" t="s">
        <v>288</v>
      </c>
      <c r="D13" s="23" t="s">
        <v>45</v>
      </c>
      <c r="E13" s="23" t="s">
        <v>131</v>
      </c>
      <c r="F13" s="23" t="s">
        <v>132</v>
      </c>
      <c r="G13" s="23" t="s">
        <v>290</v>
      </c>
      <c r="H13" s="23" t="s">
        <v>291</v>
      </c>
      <c r="I13" s="120">
        <v>32598751.99</v>
      </c>
      <c r="J13" s="120">
        <v>22879000</v>
      </c>
      <c r="K13" s="120"/>
      <c r="L13" s="120"/>
      <c r="M13" s="120"/>
      <c r="N13" s="120">
        <v>9719751.99</v>
      </c>
      <c r="O13" s="120"/>
      <c r="P13" s="120"/>
      <c r="Q13" s="120"/>
      <c r="R13" s="120"/>
      <c r="S13" s="120"/>
      <c r="T13" s="120"/>
      <c r="U13" s="100"/>
      <c r="V13" s="120"/>
      <c r="W13" s="120"/>
    </row>
    <row r="14" ht="32.9" customHeight="1" spans="1:23">
      <c r="A14" s="23" t="s">
        <v>283</v>
      </c>
      <c r="B14" s="117" t="s">
        <v>289</v>
      </c>
      <c r="C14" s="23" t="s">
        <v>288</v>
      </c>
      <c r="D14" s="23" t="s">
        <v>45</v>
      </c>
      <c r="E14" s="23" t="s">
        <v>131</v>
      </c>
      <c r="F14" s="23" t="s">
        <v>132</v>
      </c>
      <c r="G14" s="23" t="s">
        <v>292</v>
      </c>
      <c r="H14" s="23" t="s">
        <v>293</v>
      </c>
      <c r="I14" s="120">
        <v>61556570.48</v>
      </c>
      <c r="J14" s="120">
        <v>44426300</v>
      </c>
      <c r="K14" s="120"/>
      <c r="L14" s="120"/>
      <c r="M14" s="120"/>
      <c r="N14" s="120">
        <v>17130270.48</v>
      </c>
      <c r="O14" s="120"/>
      <c r="P14" s="120"/>
      <c r="Q14" s="120"/>
      <c r="R14" s="120"/>
      <c r="S14" s="120"/>
      <c r="T14" s="120"/>
      <c r="U14" s="100"/>
      <c r="V14" s="120"/>
      <c r="W14" s="120"/>
    </row>
    <row r="15" ht="32.9" customHeight="1" spans="1:23">
      <c r="A15" s="23"/>
      <c r="B15" s="23"/>
      <c r="C15" s="23" t="s">
        <v>294</v>
      </c>
      <c r="D15" s="23"/>
      <c r="E15" s="23"/>
      <c r="F15" s="23"/>
      <c r="G15" s="23"/>
      <c r="H15" s="23"/>
      <c r="I15" s="120">
        <v>650000</v>
      </c>
      <c r="J15" s="120">
        <v>650000</v>
      </c>
      <c r="K15" s="120">
        <v>650000</v>
      </c>
      <c r="L15" s="120"/>
      <c r="M15" s="120"/>
      <c r="N15" s="120"/>
      <c r="O15" s="120"/>
      <c r="P15" s="120"/>
      <c r="Q15" s="120"/>
      <c r="R15" s="120"/>
      <c r="S15" s="120"/>
      <c r="T15" s="120"/>
      <c r="U15" s="100"/>
      <c r="V15" s="120"/>
      <c r="W15" s="120"/>
    </row>
    <row r="16" ht="32.9" customHeight="1" spans="1:23">
      <c r="A16" s="23" t="s">
        <v>286</v>
      </c>
      <c r="B16" s="117" t="s">
        <v>295</v>
      </c>
      <c r="C16" s="23" t="s">
        <v>294</v>
      </c>
      <c r="D16" s="23" t="s">
        <v>45</v>
      </c>
      <c r="E16" s="23" t="s">
        <v>115</v>
      </c>
      <c r="F16" s="23" t="s">
        <v>116</v>
      </c>
      <c r="G16" s="23" t="s">
        <v>229</v>
      </c>
      <c r="H16" s="23" t="s">
        <v>230</v>
      </c>
      <c r="I16" s="120">
        <v>500</v>
      </c>
      <c r="J16" s="120">
        <v>500</v>
      </c>
      <c r="K16" s="120">
        <v>500</v>
      </c>
      <c r="L16" s="120"/>
      <c r="M16" s="120"/>
      <c r="N16" s="120"/>
      <c r="O16" s="120"/>
      <c r="P16" s="120"/>
      <c r="Q16" s="120"/>
      <c r="R16" s="120"/>
      <c r="S16" s="120"/>
      <c r="T16" s="120"/>
      <c r="U16" s="100"/>
      <c r="V16" s="120"/>
      <c r="W16" s="120"/>
    </row>
    <row r="17" ht="32.9" customHeight="1" spans="1:23">
      <c r="A17" s="23" t="s">
        <v>286</v>
      </c>
      <c r="B17" s="117" t="s">
        <v>295</v>
      </c>
      <c r="C17" s="23" t="s">
        <v>294</v>
      </c>
      <c r="D17" s="23" t="s">
        <v>45</v>
      </c>
      <c r="E17" s="23" t="s">
        <v>115</v>
      </c>
      <c r="F17" s="23" t="s">
        <v>116</v>
      </c>
      <c r="G17" s="23" t="s">
        <v>233</v>
      </c>
      <c r="H17" s="23" t="s">
        <v>234</v>
      </c>
      <c r="I17" s="120">
        <v>10000</v>
      </c>
      <c r="J17" s="120">
        <v>10000</v>
      </c>
      <c r="K17" s="120">
        <v>10000</v>
      </c>
      <c r="L17" s="120"/>
      <c r="M17" s="120"/>
      <c r="N17" s="120"/>
      <c r="O17" s="120"/>
      <c r="P17" s="120"/>
      <c r="Q17" s="120"/>
      <c r="R17" s="120"/>
      <c r="S17" s="120"/>
      <c r="T17" s="120"/>
      <c r="U17" s="100"/>
      <c r="V17" s="120"/>
      <c r="W17" s="120"/>
    </row>
    <row r="18" ht="32.9" customHeight="1" spans="1:23">
      <c r="A18" s="23" t="s">
        <v>286</v>
      </c>
      <c r="B18" s="117" t="s">
        <v>295</v>
      </c>
      <c r="C18" s="23" t="s">
        <v>294</v>
      </c>
      <c r="D18" s="23" t="s">
        <v>45</v>
      </c>
      <c r="E18" s="23" t="s">
        <v>115</v>
      </c>
      <c r="F18" s="23" t="s">
        <v>116</v>
      </c>
      <c r="G18" s="23" t="s">
        <v>237</v>
      </c>
      <c r="H18" s="23" t="s">
        <v>238</v>
      </c>
      <c r="I18" s="120">
        <v>339500</v>
      </c>
      <c r="J18" s="120">
        <v>339500</v>
      </c>
      <c r="K18" s="120">
        <v>339500</v>
      </c>
      <c r="L18" s="120"/>
      <c r="M18" s="120"/>
      <c r="N18" s="120"/>
      <c r="O18" s="120"/>
      <c r="P18" s="120"/>
      <c r="Q18" s="120"/>
      <c r="R18" s="120"/>
      <c r="S18" s="120"/>
      <c r="T18" s="120"/>
      <c r="U18" s="100"/>
      <c r="V18" s="120"/>
      <c r="W18" s="120"/>
    </row>
    <row r="19" ht="32.9" customHeight="1" spans="1:23">
      <c r="A19" s="23" t="s">
        <v>286</v>
      </c>
      <c r="B19" s="117" t="s">
        <v>295</v>
      </c>
      <c r="C19" s="23" t="s">
        <v>294</v>
      </c>
      <c r="D19" s="23" t="s">
        <v>45</v>
      </c>
      <c r="E19" s="23" t="s">
        <v>115</v>
      </c>
      <c r="F19" s="23" t="s">
        <v>116</v>
      </c>
      <c r="G19" s="23" t="s">
        <v>263</v>
      </c>
      <c r="H19" s="23" t="s">
        <v>264</v>
      </c>
      <c r="I19" s="120">
        <v>300000</v>
      </c>
      <c r="J19" s="120">
        <v>300000</v>
      </c>
      <c r="K19" s="120">
        <v>300000</v>
      </c>
      <c r="L19" s="120"/>
      <c r="M19" s="120"/>
      <c r="N19" s="120"/>
      <c r="O19" s="120"/>
      <c r="P19" s="120"/>
      <c r="Q19" s="120"/>
      <c r="R19" s="120"/>
      <c r="S19" s="120"/>
      <c r="T19" s="120"/>
      <c r="U19" s="100"/>
      <c r="V19" s="120"/>
      <c r="W19" s="120"/>
    </row>
    <row r="20" ht="32.9" customHeight="1" spans="1:23">
      <c r="A20" s="23"/>
      <c r="B20" s="23"/>
      <c r="C20" s="23" t="s">
        <v>296</v>
      </c>
      <c r="D20" s="23"/>
      <c r="E20" s="23"/>
      <c r="F20" s="23"/>
      <c r="G20" s="23"/>
      <c r="H20" s="23"/>
      <c r="I20" s="120">
        <v>478000000</v>
      </c>
      <c r="J20" s="120">
        <v>478000000</v>
      </c>
      <c r="K20" s="120"/>
      <c r="L20" s="120"/>
      <c r="M20" s="120"/>
      <c r="N20" s="120"/>
      <c r="O20" s="120"/>
      <c r="P20" s="120"/>
      <c r="Q20" s="120"/>
      <c r="R20" s="120"/>
      <c r="S20" s="120"/>
      <c r="T20" s="120"/>
      <c r="U20" s="100"/>
      <c r="V20" s="120"/>
      <c r="W20" s="120"/>
    </row>
    <row r="21" ht="32.9" customHeight="1" spans="1:23">
      <c r="A21" s="23" t="s">
        <v>283</v>
      </c>
      <c r="B21" s="117" t="s">
        <v>297</v>
      </c>
      <c r="C21" s="23" t="s">
        <v>296</v>
      </c>
      <c r="D21" s="23" t="s">
        <v>45</v>
      </c>
      <c r="E21" s="23" t="s">
        <v>121</v>
      </c>
      <c r="F21" s="23" t="s">
        <v>122</v>
      </c>
      <c r="G21" s="23" t="s">
        <v>290</v>
      </c>
      <c r="H21" s="23" t="s">
        <v>291</v>
      </c>
      <c r="I21" s="120">
        <v>242067160.92</v>
      </c>
      <c r="J21" s="120">
        <v>242067160.92</v>
      </c>
      <c r="K21" s="120"/>
      <c r="L21" s="120"/>
      <c r="M21" s="120"/>
      <c r="N21" s="120"/>
      <c r="O21" s="120"/>
      <c r="P21" s="120"/>
      <c r="Q21" s="120"/>
      <c r="R21" s="120"/>
      <c r="S21" s="120"/>
      <c r="T21" s="120"/>
      <c r="U21" s="100"/>
      <c r="V21" s="120"/>
      <c r="W21" s="120"/>
    </row>
    <row r="22" ht="32.9" customHeight="1" spans="1:23">
      <c r="A22" s="23" t="s">
        <v>283</v>
      </c>
      <c r="B22" s="117" t="s">
        <v>297</v>
      </c>
      <c r="C22" s="23" t="s">
        <v>296</v>
      </c>
      <c r="D22" s="23" t="s">
        <v>45</v>
      </c>
      <c r="E22" s="23" t="s">
        <v>121</v>
      </c>
      <c r="F22" s="23" t="s">
        <v>122</v>
      </c>
      <c r="G22" s="23" t="s">
        <v>292</v>
      </c>
      <c r="H22" s="23" t="s">
        <v>293</v>
      </c>
      <c r="I22" s="120">
        <v>235932839.08</v>
      </c>
      <c r="J22" s="120">
        <v>235932839.08</v>
      </c>
      <c r="K22" s="120"/>
      <c r="L22" s="120"/>
      <c r="M22" s="120"/>
      <c r="N22" s="120"/>
      <c r="O22" s="120"/>
      <c r="P22" s="120"/>
      <c r="Q22" s="120"/>
      <c r="R22" s="120"/>
      <c r="S22" s="120"/>
      <c r="T22" s="120"/>
      <c r="U22" s="100"/>
      <c r="V22" s="120"/>
      <c r="W22" s="120"/>
    </row>
    <row r="23" ht="32.9" customHeight="1" spans="1:23">
      <c r="A23" s="23"/>
      <c r="B23" s="23"/>
      <c r="C23" s="23" t="s">
        <v>298</v>
      </c>
      <c r="D23" s="23"/>
      <c r="E23" s="23"/>
      <c r="F23" s="23"/>
      <c r="G23" s="23"/>
      <c r="H23" s="23"/>
      <c r="I23" s="120">
        <v>5302057.5</v>
      </c>
      <c r="J23" s="120">
        <v>3990000</v>
      </c>
      <c r="K23" s="120">
        <v>3990000</v>
      </c>
      <c r="L23" s="120"/>
      <c r="M23" s="120"/>
      <c r="N23" s="120">
        <v>1012057.5</v>
      </c>
      <c r="O23" s="120"/>
      <c r="P23" s="120"/>
      <c r="Q23" s="120"/>
      <c r="R23" s="120">
        <v>300000</v>
      </c>
      <c r="S23" s="120"/>
      <c r="T23" s="120"/>
      <c r="U23" s="100">
        <v>300000</v>
      </c>
      <c r="V23" s="120"/>
      <c r="W23" s="120"/>
    </row>
    <row r="24" ht="32.9" customHeight="1" spans="1:23">
      <c r="A24" s="23" t="s">
        <v>283</v>
      </c>
      <c r="B24" s="117" t="s">
        <v>299</v>
      </c>
      <c r="C24" s="23" t="s">
        <v>298</v>
      </c>
      <c r="D24" s="23" t="s">
        <v>45</v>
      </c>
      <c r="E24" s="23" t="s">
        <v>117</v>
      </c>
      <c r="F24" s="23" t="s">
        <v>118</v>
      </c>
      <c r="G24" s="23" t="s">
        <v>225</v>
      </c>
      <c r="H24" s="23" t="s">
        <v>226</v>
      </c>
      <c r="I24" s="120">
        <v>300000</v>
      </c>
      <c r="J24" s="120"/>
      <c r="K24" s="120"/>
      <c r="L24" s="120"/>
      <c r="M24" s="120"/>
      <c r="N24" s="120"/>
      <c r="O24" s="120"/>
      <c r="P24" s="120"/>
      <c r="Q24" s="120"/>
      <c r="R24" s="120">
        <v>300000</v>
      </c>
      <c r="S24" s="120"/>
      <c r="T24" s="120"/>
      <c r="U24" s="100">
        <v>300000</v>
      </c>
      <c r="V24" s="120"/>
      <c r="W24" s="120"/>
    </row>
    <row r="25" ht="32.9" customHeight="1" spans="1:23">
      <c r="A25" s="23" t="s">
        <v>283</v>
      </c>
      <c r="B25" s="117" t="s">
        <v>299</v>
      </c>
      <c r="C25" s="23" t="s">
        <v>298</v>
      </c>
      <c r="D25" s="23" t="s">
        <v>45</v>
      </c>
      <c r="E25" s="23" t="s">
        <v>119</v>
      </c>
      <c r="F25" s="23" t="s">
        <v>120</v>
      </c>
      <c r="G25" s="23" t="s">
        <v>255</v>
      </c>
      <c r="H25" s="23" t="s">
        <v>256</v>
      </c>
      <c r="I25" s="120">
        <v>69723</v>
      </c>
      <c r="J25" s="120">
        <v>69723</v>
      </c>
      <c r="K25" s="120">
        <v>69723</v>
      </c>
      <c r="L25" s="120"/>
      <c r="M25" s="120"/>
      <c r="N25" s="120"/>
      <c r="O25" s="120"/>
      <c r="P25" s="120"/>
      <c r="Q25" s="120"/>
      <c r="R25" s="120"/>
      <c r="S25" s="120"/>
      <c r="T25" s="120"/>
      <c r="U25" s="100"/>
      <c r="V25" s="120"/>
      <c r="W25" s="120"/>
    </row>
    <row r="26" ht="32.9" customHeight="1" spans="1:23">
      <c r="A26" s="23" t="s">
        <v>283</v>
      </c>
      <c r="B26" s="117" t="s">
        <v>299</v>
      </c>
      <c r="C26" s="23" t="s">
        <v>298</v>
      </c>
      <c r="D26" s="23" t="s">
        <v>45</v>
      </c>
      <c r="E26" s="23" t="s">
        <v>119</v>
      </c>
      <c r="F26" s="23" t="s">
        <v>120</v>
      </c>
      <c r="G26" s="23" t="s">
        <v>235</v>
      </c>
      <c r="H26" s="23" t="s">
        <v>236</v>
      </c>
      <c r="I26" s="120">
        <v>1100000</v>
      </c>
      <c r="J26" s="120">
        <v>1100000</v>
      </c>
      <c r="K26" s="120">
        <v>1100000</v>
      </c>
      <c r="L26" s="120"/>
      <c r="M26" s="120"/>
      <c r="N26" s="120"/>
      <c r="O26" s="120"/>
      <c r="P26" s="120"/>
      <c r="Q26" s="120"/>
      <c r="R26" s="120"/>
      <c r="S26" s="120"/>
      <c r="T26" s="120"/>
      <c r="U26" s="100"/>
      <c r="V26" s="120"/>
      <c r="W26" s="120"/>
    </row>
    <row r="27" ht="32.9" customHeight="1" spans="1:23">
      <c r="A27" s="23" t="s">
        <v>283</v>
      </c>
      <c r="B27" s="117" t="s">
        <v>299</v>
      </c>
      <c r="C27" s="23" t="s">
        <v>298</v>
      </c>
      <c r="D27" s="23" t="s">
        <v>45</v>
      </c>
      <c r="E27" s="23" t="s">
        <v>119</v>
      </c>
      <c r="F27" s="23" t="s">
        <v>120</v>
      </c>
      <c r="G27" s="23" t="s">
        <v>237</v>
      </c>
      <c r="H27" s="23" t="s">
        <v>238</v>
      </c>
      <c r="I27" s="120">
        <v>40000</v>
      </c>
      <c r="J27" s="120">
        <v>40000</v>
      </c>
      <c r="K27" s="120">
        <v>40000</v>
      </c>
      <c r="L27" s="120"/>
      <c r="M27" s="120"/>
      <c r="N27" s="120"/>
      <c r="O27" s="120"/>
      <c r="P27" s="120"/>
      <c r="Q27" s="120"/>
      <c r="R27" s="120"/>
      <c r="S27" s="120"/>
      <c r="T27" s="120"/>
      <c r="U27" s="100"/>
      <c r="V27" s="120"/>
      <c r="W27" s="120"/>
    </row>
    <row r="28" ht="32.9" customHeight="1" spans="1:23">
      <c r="A28" s="23" t="s">
        <v>283</v>
      </c>
      <c r="B28" s="117" t="s">
        <v>299</v>
      </c>
      <c r="C28" s="23" t="s">
        <v>298</v>
      </c>
      <c r="D28" s="23" t="s">
        <v>45</v>
      </c>
      <c r="E28" s="23" t="s">
        <v>119</v>
      </c>
      <c r="F28" s="23" t="s">
        <v>120</v>
      </c>
      <c r="G28" s="23" t="s">
        <v>300</v>
      </c>
      <c r="H28" s="23" t="s">
        <v>301</v>
      </c>
      <c r="I28" s="120">
        <v>700000</v>
      </c>
      <c r="J28" s="120">
        <v>700000</v>
      </c>
      <c r="K28" s="120">
        <v>700000</v>
      </c>
      <c r="L28" s="120"/>
      <c r="M28" s="120"/>
      <c r="N28" s="120"/>
      <c r="O28" s="120"/>
      <c r="P28" s="120"/>
      <c r="Q28" s="120"/>
      <c r="R28" s="120"/>
      <c r="S28" s="120"/>
      <c r="T28" s="120"/>
      <c r="U28" s="100"/>
      <c r="V28" s="120"/>
      <c r="W28" s="120"/>
    </row>
    <row r="29" ht="32.9" customHeight="1" spans="1:23">
      <c r="A29" s="23" t="s">
        <v>283</v>
      </c>
      <c r="B29" s="117" t="s">
        <v>299</v>
      </c>
      <c r="C29" s="23" t="s">
        <v>298</v>
      </c>
      <c r="D29" s="23" t="s">
        <v>45</v>
      </c>
      <c r="E29" s="23" t="s">
        <v>119</v>
      </c>
      <c r="F29" s="23" t="s">
        <v>120</v>
      </c>
      <c r="G29" s="23" t="s">
        <v>241</v>
      </c>
      <c r="H29" s="23" t="s">
        <v>242</v>
      </c>
      <c r="I29" s="120">
        <v>111629.5</v>
      </c>
      <c r="J29" s="120">
        <v>111629.5</v>
      </c>
      <c r="K29" s="120">
        <v>111629.5</v>
      </c>
      <c r="L29" s="120"/>
      <c r="M29" s="120"/>
      <c r="N29" s="120"/>
      <c r="O29" s="120"/>
      <c r="P29" s="120"/>
      <c r="Q29" s="120"/>
      <c r="R29" s="120"/>
      <c r="S29" s="120"/>
      <c r="T29" s="120"/>
      <c r="U29" s="100"/>
      <c r="V29" s="120"/>
      <c r="W29" s="120"/>
    </row>
    <row r="30" ht="32.9" customHeight="1" spans="1:23">
      <c r="A30" s="23" t="s">
        <v>283</v>
      </c>
      <c r="B30" s="117" t="s">
        <v>299</v>
      </c>
      <c r="C30" s="23" t="s">
        <v>298</v>
      </c>
      <c r="D30" s="23" t="s">
        <v>45</v>
      </c>
      <c r="E30" s="23" t="s">
        <v>119</v>
      </c>
      <c r="F30" s="23" t="s">
        <v>120</v>
      </c>
      <c r="G30" s="23" t="s">
        <v>261</v>
      </c>
      <c r="H30" s="23" t="s">
        <v>262</v>
      </c>
      <c r="I30" s="120">
        <v>72170</v>
      </c>
      <c r="J30" s="120">
        <v>58840</v>
      </c>
      <c r="K30" s="120">
        <v>58840</v>
      </c>
      <c r="L30" s="120"/>
      <c r="M30" s="120"/>
      <c r="N30" s="120">
        <v>13330</v>
      </c>
      <c r="O30" s="120"/>
      <c r="P30" s="120"/>
      <c r="Q30" s="120"/>
      <c r="R30" s="120"/>
      <c r="S30" s="120"/>
      <c r="T30" s="120"/>
      <c r="U30" s="100"/>
      <c r="V30" s="120"/>
      <c r="W30" s="120"/>
    </row>
    <row r="31" ht="32.9" customHeight="1" spans="1:23">
      <c r="A31" s="23" t="s">
        <v>283</v>
      </c>
      <c r="B31" s="117" t="s">
        <v>299</v>
      </c>
      <c r="C31" s="23" t="s">
        <v>298</v>
      </c>
      <c r="D31" s="23" t="s">
        <v>45</v>
      </c>
      <c r="E31" s="23" t="s">
        <v>119</v>
      </c>
      <c r="F31" s="23" t="s">
        <v>120</v>
      </c>
      <c r="G31" s="23" t="s">
        <v>263</v>
      </c>
      <c r="H31" s="23" t="s">
        <v>264</v>
      </c>
      <c r="I31" s="120">
        <v>1978535</v>
      </c>
      <c r="J31" s="120">
        <v>979807.5</v>
      </c>
      <c r="K31" s="120">
        <v>979807.5</v>
      </c>
      <c r="L31" s="120"/>
      <c r="M31" s="120"/>
      <c r="N31" s="120">
        <v>998727.5</v>
      </c>
      <c r="O31" s="120"/>
      <c r="P31" s="120"/>
      <c r="Q31" s="120"/>
      <c r="R31" s="120"/>
      <c r="S31" s="120"/>
      <c r="T31" s="120"/>
      <c r="U31" s="100"/>
      <c r="V31" s="120"/>
      <c r="W31" s="120"/>
    </row>
    <row r="32" ht="32.9" customHeight="1" spans="1:23">
      <c r="A32" s="23" t="s">
        <v>283</v>
      </c>
      <c r="B32" s="117" t="s">
        <v>299</v>
      </c>
      <c r="C32" s="23" t="s">
        <v>298</v>
      </c>
      <c r="D32" s="23" t="s">
        <v>45</v>
      </c>
      <c r="E32" s="23" t="s">
        <v>119</v>
      </c>
      <c r="F32" s="23" t="s">
        <v>120</v>
      </c>
      <c r="G32" s="23" t="s">
        <v>223</v>
      </c>
      <c r="H32" s="23" t="s">
        <v>224</v>
      </c>
      <c r="I32" s="120">
        <v>429000</v>
      </c>
      <c r="J32" s="120">
        <v>429000</v>
      </c>
      <c r="K32" s="120">
        <v>429000</v>
      </c>
      <c r="L32" s="120"/>
      <c r="M32" s="120"/>
      <c r="N32" s="120"/>
      <c r="O32" s="120"/>
      <c r="P32" s="120"/>
      <c r="Q32" s="120"/>
      <c r="R32" s="120"/>
      <c r="S32" s="120"/>
      <c r="T32" s="120"/>
      <c r="U32" s="100"/>
      <c r="V32" s="120"/>
      <c r="W32" s="120"/>
    </row>
    <row r="33" ht="32.9" customHeight="1" spans="1:23">
      <c r="A33" s="23" t="s">
        <v>283</v>
      </c>
      <c r="B33" s="117" t="s">
        <v>299</v>
      </c>
      <c r="C33" s="23" t="s">
        <v>298</v>
      </c>
      <c r="D33" s="23" t="s">
        <v>45</v>
      </c>
      <c r="E33" s="23" t="s">
        <v>119</v>
      </c>
      <c r="F33" s="23" t="s">
        <v>120</v>
      </c>
      <c r="G33" s="23" t="s">
        <v>267</v>
      </c>
      <c r="H33" s="23" t="s">
        <v>268</v>
      </c>
      <c r="I33" s="120">
        <v>221000</v>
      </c>
      <c r="J33" s="120">
        <v>221000</v>
      </c>
      <c r="K33" s="120">
        <v>221000</v>
      </c>
      <c r="L33" s="120"/>
      <c r="M33" s="120"/>
      <c r="N33" s="120"/>
      <c r="O33" s="120"/>
      <c r="P33" s="120"/>
      <c r="Q33" s="120"/>
      <c r="R33" s="120"/>
      <c r="S33" s="120"/>
      <c r="T33" s="120"/>
      <c r="U33" s="100"/>
      <c r="V33" s="120"/>
      <c r="W33" s="120"/>
    </row>
    <row r="34" ht="32.9" customHeight="1" spans="1:23">
      <c r="A34" s="23" t="s">
        <v>283</v>
      </c>
      <c r="B34" s="117" t="s">
        <v>299</v>
      </c>
      <c r="C34" s="23" t="s">
        <v>298</v>
      </c>
      <c r="D34" s="23" t="s">
        <v>45</v>
      </c>
      <c r="E34" s="23" t="s">
        <v>119</v>
      </c>
      <c r="F34" s="23" t="s">
        <v>120</v>
      </c>
      <c r="G34" s="23" t="s">
        <v>302</v>
      </c>
      <c r="H34" s="23" t="s">
        <v>303</v>
      </c>
      <c r="I34" s="120">
        <v>280000</v>
      </c>
      <c r="J34" s="120">
        <v>280000</v>
      </c>
      <c r="K34" s="120">
        <v>280000</v>
      </c>
      <c r="L34" s="120"/>
      <c r="M34" s="120"/>
      <c r="N34" s="120"/>
      <c r="O34" s="120"/>
      <c r="P34" s="120"/>
      <c r="Q34" s="120"/>
      <c r="R34" s="120"/>
      <c r="S34" s="120"/>
      <c r="T34" s="120"/>
      <c r="U34" s="100"/>
      <c r="V34" s="120"/>
      <c r="W34" s="120"/>
    </row>
    <row r="35" ht="32.9" customHeight="1" spans="1:23">
      <c r="A35" s="23"/>
      <c r="B35" s="23"/>
      <c r="C35" s="23" t="s">
        <v>304</v>
      </c>
      <c r="D35" s="23"/>
      <c r="E35" s="23"/>
      <c r="F35" s="23"/>
      <c r="G35" s="23"/>
      <c r="H35" s="23"/>
      <c r="I35" s="120">
        <v>65900</v>
      </c>
      <c r="J35" s="120">
        <v>65900</v>
      </c>
      <c r="K35" s="120">
        <v>65900</v>
      </c>
      <c r="L35" s="120"/>
      <c r="M35" s="120"/>
      <c r="N35" s="120"/>
      <c r="O35" s="120"/>
      <c r="P35" s="120"/>
      <c r="Q35" s="120"/>
      <c r="R35" s="120"/>
      <c r="S35" s="120"/>
      <c r="T35" s="120"/>
      <c r="U35" s="100"/>
      <c r="V35" s="120"/>
      <c r="W35" s="120"/>
    </row>
    <row r="36" ht="32.9" customHeight="1" spans="1:23">
      <c r="A36" s="23" t="s">
        <v>305</v>
      </c>
      <c r="B36" s="117" t="s">
        <v>306</v>
      </c>
      <c r="C36" s="23" t="s">
        <v>304</v>
      </c>
      <c r="D36" s="23" t="s">
        <v>45</v>
      </c>
      <c r="E36" s="23" t="s">
        <v>113</v>
      </c>
      <c r="F36" s="23" t="s">
        <v>114</v>
      </c>
      <c r="G36" s="23" t="s">
        <v>307</v>
      </c>
      <c r="H36" s="23" t="s">
        <v>308</v>
      </c>
      <c r="I36" s="120">
        <v>65900</v>
      </c>
      <c r="J36" s="120">
        <v>65900</v>
      </c>
      <c r="K36" s="120">
        <v>65900</v>
      </c>
      <c r="L36" s="120"/>
      <c r="M36" s="120"/>
      <c r="N36" s="120"/>
      <c r="O36" s="120"/>
      <c r="P36" s="120"/>
      <c r="Q36" s="120"/>
      <c r="R36" s="120"/>
      <c r="S36" s="120"/>
      <c r="T36" s="120"/>
      <c r="U36" s="100"/>
      <c r="V36" s="120"/>
      <c r="W36" s="120"/>
    </row>
    <row r="37" ht="32.9" customHeight="1" spans="1:23">
      <c r="A37" s="23"/>
      <c r="B37" s="23"/>
      <c r="C37" s="23" t="s">
        <v>309</v>
      </c>
      <c r="D37" s="23"/>
      <c r="E37" s="23"/>
      <c r="F37" s="23"/>
      <c r="G37" s="23"/>
      <c r="H37" s="23"/>
      <c r="I37" s="120">
        <v>1657400</v>
      </c>
      <c r="J37" s="120">
        <v>1089200</v>
      </c>
      <c r="K37" s="120">
        <v>1089200</v>
      </c>
      <c r="L37" s="120"/>
      <c r="M37" s="120"/>
      <c r="N37" s="120">
        <v>568200</v>
      </c>
      <c r="O37" s="120"/>
      <c r="P37" s="120"/>
      <c r="Q37" s="120"/>
      <c r="R37" s="120"/>
      <c r="S37" s="120"/>
      <c r="T37" s="120"/>
      <c r="U37" s="100"/>
      <c r="V37" s="120"/>
      <c r="W37" s="120"/>
    </row>
    <row r="38" ht="32.9" customHeight="1" spans="1:23">
      <c r="A38" s="23" t="s">
        <v>310</v>
      </c>
      <c r="B38" s="117" t="s">
        <v>311</v>
      </c>
      <c r="C38" s="23" t="s">
        <v>309</v>
      </c>
      <c r="D38" s="23" t="s">
        <v>45</v>
      </c>
      <c r="E38" s="23" t="s">
        <v>119</v>
      </c>
      <c r="F38" s="23" t="s">
        <v>120</v>
      </c>
      <c r="G38" s="23" t="s">
        <v>237</v>
      </c>
      <c r="H38" s="23" t="s">
        <v>238</v>
      </c>
      <c r="I38" s="120">
        <v>1408200</v>
      </c>
      <c r="J38" s="120">
        <v>924000</v>
      </c>
      <c r="K38" s="120">
        <v>924000</v>
      </c>
      <c r="L38" s="120"/>
      <c r="M38" s="120"/>
      <c r="N38" s="120">
        <v>484200</v>
      </c>
      <c r="O38" s="120"/>
      <c r="P38" s="120"/>
      <c r="Q38" s="120"/>
      <c r="R38" s="120"/>
      <c r="S38" s="120"/>
      <c r="T38" s="120"/>
      <c r="U38" s="100"/>
      <c r="V38" s="120"/>
      <c r="W38" s="120"/>
    </row>
    <row r="39" ht="32.9" customHeight="1" spans="1:23">
      <c r="A39" s="23" t="s">
        <v>310</v>
      </c>
      <c r="B39" s="117" t="s">
        <v>311</v>
      </c>
      <c r="C39" s="23" t="s">
        <v>309</v>
      </c>
      <c r="D39" s="23" t="s">
        <v>45</v>
      </c>
      <c r="E39" s="23" t="s">
        <v>119</v>
      </c>
      <c r="F39" s="23" t="s">
        <v>120</v>
      </c>
      <c r="G39" s="23" t="s">
        <v>300</v>
      </c>
      <c r="H39" s="23" t="s">
        <v>301</v>
      </c>
      <c r="I39" s="120">
        <v>249200</v>
      </c>
      <c r="J39" s="120">
        <v>165200</v>
      </c>
      <c r="K39" s="120">
        <v>165200</v>
      </c>
      <c r="L39" s="120"/>
      <c r="M39" s="120"/>
      <c r="N39" s="120">
        <v>84000</v>
      </c>
      <c r="O39" s="120"/>
      <c r="P39" s="120"/>
      <c r="Q39" s="120"/>
      <c r="R39" s="120"/>
      <c r="S39" s="120"/>
      <c r="T39" s="120"/>
      <c r="U39" s="100"/>
      <c r="V39" s="120"/>
      <c r="W39" s="120"/>
    </row>
    <row r="40" ht="32.9" customHeight="1" spans="1:23">
      <c r="A40" s="23"/>
      <c r="B40" s="23"/>
      <c r="C40" s="23" t="s">
        <v>312</v>
      </c>
      <c r="D40" s="23"/>
      <c r="E40" s="23"/>
      <c r="F40" s="23"/>
      <c r="G40" s="23"/>
      <c r="H40" s="23"/>
      <c r="I40" s="120">
        <v>11278.55</v>
      </c>
      <c r="J40" s="120"/>
      <c r="K40" s="120"/>
      <c r="L40" s="120"/>
      <c r="M40" s="120"/>
      <c r="N40" s="120">
        <v>11278.55</v>
      </c>
      <c r="O40" s="120"/>
      <c r="P40" s="120"/>
      <c r="Q40" s="120"/>
      <c r="R40" s="120"/>
      <c r="S40" s="120"/>
      <c r="T40" s="120"/>
      <c r="U40" s="100"/>
      <c r="V40" s="120"/>
      <c r="W40" s="120"/>
    </row>
    <row r="41" ht="42" customHeight="1" spans="1:23">
      <c r="A41" s="23" t="s">
        <v>283</v>
      </c>
      <c r="B41" s="117" t="s">
        <v>313</v>
      </c>
      <c r="C41" s="23" t="s">
        <v>312</v>
      </c>
      <c r="D41" s="23" t="s">
        <v>48</v>
      </c>
      <c r="E41" s="23" t="s">
        <v>70</v>
      </c>
      <c r="F41" s="23" t="s">
        <v>71</v>
      </c>
      <c r="G41" s="23" t="s">
        <v>237</v>
      </c>
      <c r="H41" s="23" t="s">
        <v>238</v>
      </c>
      <c r="I41" s="120">
        <v>11278.55</v>
      </c>
      <c r="J41" s="120"/>
      <c r="K41" s="120"/>
      <c r="L41" s="120"/>
      <c r="M41" s="120"/>
      <c r="N41" s="120">
        <v>11278.55</v>
      </c>
      <c r="O41" s="120"/>
      <c r="P41" s="120"/>
      <c r="Q41" s="120"/>
      <c r="R41" s="120"/>
      <c r="S41" s="120"/>
      <c r="T41" s="120"/>
      <c r="U41" s="100"/>
      <c r="V41" s="120"/>
      <c r="W41" s="120"/>
    </row>
    <row r="42" ht="32.9" customHeight="1" spans="1:23">
      <c r="A42" s="23"/>
      <c r="B42" s="23"/>
      <c r="C42" s="23" t="s">
        <v>314</v>
      </c>
      <c r="D42" s="23"/>
      <c r="E42" s="23"/>
      <c r="F42" s="23"/>
      <c r="G42" s="23"/>
      <c r="H42" s="23"/>
      <c r="I42" s="120">
        <v>1099964.83</v>
      </c>
      <c r="J42" s="120">
        <v>800000</v>
      </c>
      <c r="K42" s="120">
        <v>800000</v>
      </c>
      <c r="L42" s="120"/>
      <c r="M42" s="120"/>
      <c r="N42" s="120">
        <v>19964.83</v>
      </c>
      <c r="O42" s="120"/>
      <c r="P42" s="120"/>
      <c r="Q42" s="120"/>
      <c r="R42" s="120">
        <v>280000</v>
      </c>
      <c r="S42" s="120"/>
      <c r="T42" s="120"/>
      <c r="U42" s="100">
        <v>280000</v>
      </c>
      <c r="V42" s="120"/>
      <c r="W42" s="120"/>
    </row>
    <row r="43" ht="42" customHeight="1" spans="1:23">
      <c r="A43" s="23" t="s">
        <v>286</v>
      </c>
      <c r="B43" s="117" t="s">
        <v>315</v>
      </c>
      <c r="C43" s="23" t="s">
        <v>314</v>
      </c>
      <c r="D43" s="23" t="s">
        <v>48</v>
      </c>
      <c r="E43" s="23" t="s">
        <v>68</v>
      </c>
      <c r="F43" s="23" t="s">
        <v>69</v>
      </c>
      <c r="G43" s="23" t="s">
        <v>225</v>
      </c>
      <c r="H43" s="23" t="s">
        <v>226</v>
      </c>
      <c r="I43" s="120">
        <v>5400</v>
      </c>
      <c r="J43" s="120">
        <v>5400</v>
      </c>
      <c r="K43" s="120">
        <v>5400</v>
      </c>
      <c r="L43" s="120"/>
      <c r="M43" s="120"/>
      <c r="N43" s="120"/>
      <c r="O43" s="120"/>
      <c r="P43" s="120"/>
      <c r="Q43" s="120"/>
      <c r="R43" s="120"/>
      <c r="S43" s="120"/>
      <c r="T43" s="120"/>
      <c r="U43" s="100"/>
      <c r="V43" s="120"/>
      <c r="W43" s="120"/>
    </row>
    <row r="44" ht="42" customHeight="1" spans="1:23">
      <c r="A44" s="23" t="s">
        <v>286</v>
      </c>
      <c r="B44" s="117" t="s">
        <v>315</v>
      </c>
      <c r="C44" s="23" t="s">
        <v>314</v>
      </c>
      <c r="D44" s="23" t="s">
        <v>48</v>
      </c>
      <c r="E44" s="23" t="s">
        <v>68</v>
      </c>
      <c r="F44" s="23" t="s">
        <v>69</v>
      </c>
      <c r="G44" s="23" t="s">
        <v>255</v>
      </c>
      <c r="H44" s="23" t="s">
        <v>256</v>
      </c>
      <c r="I44" s="120">
        <v>30000</v>
      </c>
      <c r="J44" s="120">
        <v>30000</v>
      </c>
      <c r="K44" s="120">
        <v>30000</v>
      </c>
      <c r="L44" s="120"/>
      <c r="M44" s="120"/>
      <c r="N44" s="120"/>
      <c r="O44" s="120"/>
      <c r="P44" s="120"/>
      <c r="Q44" s="120"/>
      <c r="R44" s="120"/>
      <c r="S44" s="120"/>
      <c r="T44" s="120"/>
      <c r="U44" s="100"/>
      <c r="V44" s="120"/>
      <c r="W44" s="120"/>
    </row>
    <row r="45" ht="42" customHeight="1" spans="1:23">
      <c r="A45" s="23" t="s">
        <v>286</v>
      </c>
      <c r="B45" s="117" t="s">
        <v>315</v>
      </c>
      <c r="C45" s="23" t="s">
        <v>314</v>
      </c>
      <c r="D45" s="23" t="s">
        <v>48</v>
      </c>
      <c r="E45" s="23" t="s">
        <v>68</v>
      </c>
      <c r="F45" s="23" t="s">
        <v>69</v>
      </c>
      <c r="G45" s="23" t="s">
        <v>227</v>
      </c>
      <c r="H45" s="23" t="s">
        <v>228</v>
      </c>
      <c r="I45" s="120">
        <v>23700</v>
      </c>
      <c r="J45" s="120">
        <v>23700</v>
      </c>
      <c r="K45" s="120">
        <v>23700</v>
      </c>
      <c r="L45" s="120"/>
      <c r="M45" s="120"/>
      <c r="N45" s="120"/>
      <c r="O45" s="120"/>
      <c r="P45" s="120"/>
      <c r="Q45" s="120"/>
      <c r="R45" s="120"/>
      <c r="S45" s="120"/>
      <c r="T45" s="120"/>
      <c r="U45" s="100"/>
      <c r="V45" s="120"/>
      <c r="W45" s="120"/>
    </row>
    <row r="46" ht="42" customHeight="1" spans="1:23">
      <c r="A46" s="23" t="s">
        <v>286</v>
      </c>
      <c r="B46" s="117" t="s">
        <v>315</v>
      </c>
      <c r="C46" s="23" t="s">
        <v>314</v>
      </c>
      <c r="D46" s="23" t="s">
        <v>48</v>
      </c>
      <c r="E46" s="23" t="s">
        <v>68</v>
      </c>
      <c r="F46" s="23" t="s">
        <v>69</v>
      </c>
      <c r="G46" s="23" t="s">
        <v>229</v>
      </c>
      <c r="H46" s="23" t="s">
        <v>230</v>
      </c>
      <c r="I46" s="120">
        <v>40000</v>
      </c>
      <c r="J46" s="120">
        <v>40000</v>
      </c>
      <c r="K46" s="120">
        <v>40000</v>
      </c>
      <c r="L46" s="120"/>
      <c r="M46" s="120"/>
      <c r="N46" s="120"/>
      <c r="O46" s="120"/>
      <c r="P46" s="120"/>
      <c r="Q46" s="120"/>
      <c r="R46" s="120"/>
      <c r="S46" s="120"/>
      <c r="T46" s="120"/>
      <c r="U46" s="100"/>
      <c r="V46" s="120"/>
      <c r="W46" s="120"/>
    </row>
    <row r="47" ht="42" customHeight="1" spans="1:23">
      <c r="A47" s="23" t="s">
        <v>286</v>
      </c>
      <c r="B47" s="117" t="s">
        <v>315</v>
      </c>
      <c r="C47" s="23" t="s">
        <v>314</v>
      </c>
      <c r="D47" s="23" t="s">
        <v>48</v>
      </c>
      <c r="E47" s="23" t="s">
        <v>68</v>
      </c>
      <c r="F47" s="23" t="s">
        <v>69</v>
      </c>
      <c r="G47" s="23" t="s">
        <v>231</v>
      </c>
      <c r="H47" s="23" t="s">
        <v>232</v>
      </c>
      <c r="I47" s="120">
        <v>24000</v>
      </c>
      <c r="J47" s="120">
        <v>12000</v>
      </c>
      <c r="K47" s="120">
        <v>12000</v>
      </c>
      <c r="L47" s="120"/>
      <c r="M47" s="120"/>
      <c r="N47" s="120"/>
      <c r="O47" s="120"/>
      <c r="P47" s="120"/>
      <c r="Q47" s="120"/>
      <c r="R47" s="120">
        <v>12000</v>
      </c>
      <c r="S47" s="120"/>
      <c r="T47" s="120"/>
      <c r="U47" s="100">
        <v>12000</v>
      </c>
      <c r="V47" s="120"/>
      <c r="W47" s="120"/>
    </row>
    <row r="48" ht="42" customHeight="1" spans="1:23">
      <c r="A48" s="23" t="s">
        <v>286</v>
      </c>
      <c r="B48" s="117" t="s">
        <v>315</v>
      </c>
      <c r="C48" s="23" t="s">
        <v>314</v>
      </c>
      <c r="D48" s="23" t="s">
        <v>48</v>
      </c>
      <c r="E48" s="23" t="s">
        <v>68</v>
      </c>
      <c r="F48" s="23" t="s">
        <v>69</v>
      </c>
      <c r="G48" s="23" t="s">
        <v>233</v>
      </c>
      <c r="H48" s="23" t="s">
        <v>234</v>
      </c>
      <c r="I48" s="120">
        <v>150000</v>
      </c>
      <c r="J48" s="120">
        <v>150000</v>
      </c>
      <c r="K48" s="120">
        <v>150000</v>
      </c>
      <c r="L48" s="120"/>
      <c r="M48" s="120"/>
      <c r="N48" s="120"/>
      <c r="O48" s="120"/>
      <c r="P48" s="120"/>
      <c r="Q48" s="120"/>
      <c r="R48" s="120"/>
      <c r="S48" s="120"/>
      <c r="T48" s="120"/>
      <c r="U48" s="100"/>
      <c r="V48" s="120"/>
      <c r="W48" s="120"/>
    </row>
    <row r="49" ht="42" customHeight="1" spans="1:23">
      <c r="A49" s="23" t="s">
        <v>286</v>
      </c>
      <c r="B49" s="117" t="s">
        <v>315</v>
      </c>
      <c r="C49" s="23" t="s">
        <v>314</v>
      </c>
      <c r="D49" s="23" t="s">
        <v>48</v>
      </c>
      <c r="E49" s="23" t="s">
        <v>68</v>
      </c>
      <c r="F49" s="23" t="s">
        <v>69</v>
      </c>
      <c r="G49" s="23" t="s">
        <v>235</v>
      </c>
      <c r="H49" s="23" t="s">
        <v>236</v>
      </c>
      <c r="I49" s="120">
        <v>102512</v>
      </c>
      <c r="J49" s="120">
        <v>77200</v>
      </c>
      <c r="K49" s="120">
        <v>77200</v>
      </c>
      <c r="L49" s="120"/>
      <c r="M49" s="120"/>
      <c r="N49" s="120">
        <v>4312</v>
      </c>
      <c r="O49" s="120"/>
      <c r="P49" s="120"/>
      <c r="Q49" s="120"/>
      <c r="R49" s="120">
        <v>21000</v>
      </c>
      <c r="S49" s="120"/>
      <c r="T49" s="120"/>
      <c r="U49" s="100">
        <v>21000</v>
      </c>
      <c r="V49" s="120"/>
      <c r="W49" s="120"/>
    </row>
    <row r="50" ht="42" customHeight="1" spans="1:23">
      <c r="A50" s="23" t="s">
        <v>286</v>
      </c>
      <c r="B50" s="117" t="s">
        <v>315</v>
      </c>
      <c r="C50" s="23" t="s">
        <v>314</v>
      </c>
      <c r="D50" s="23" t="s">
        <v>48</v>
      </c>
      <c r="E50" s="23" t="s">
        <v>68</v>
      </c>
      <c r="F50" s="23" t="s">
        <v>69</v>
      </c>
      <c r="G50" s="23" t="s">
        <v>237</v>
      </c>
      <c r="H50" s="23" t="s">
        <v>238</v>
      </c>
      <c r="I50" s="120">
        <v>167652.83</v>
      </c>
      <c r="J50" s="120">
        <v>112000</v>
      </c>
      <c r="K50" s="120">
        <v>112000</v>
      </c>
      <c r="L50" s="120"/>
      <c r="M50" s="120"/>
      <c r="N50" s="120">
        <v>15652.83</v>
      </c>
      <c r="O50" s="120"/>
      <c r="P50" s="120"/>
      <c r="Q50" s="120"/>
      <c r="R50" s="120">
        <v>40000</v>
      </c>
      <c r="S50" s="120"/>
      <c r="T50" s="120"/>
      <c r="U50" s="100">
        <v>40000</v>
      </c>
      <c r="V50" s="120"/>
      <c r="W50" s="120"/>
    </row>
    <row r="51" ht="42" customHeight="1" spans="1:23">
      <c r="A51" s="23" t="s">
        <v>286</v>
      </c>
      <c r="B51" s="117" t="s">
        <v>315</v>
      </c>
      <c r="C51" s="23" t="s">
        <v>314</v>
      </c>
      <c r="D51" s="23" t="s">
        <v>48</v>
      </c>
      <c r="E51" s="23" t="s">
        <v>68</v>
      </c>
      <c r="F51" s="23" t="s">
        <v>69</v>
      </c>
      <c r="G51" s="23" t="s">
        <v>300</v>
      </c>
      <c r="H51" s="23" t="s">
        <v>301</v>
      </c>
      <c r="I51" s="120">
        <v>60000</v>
      </c>
      <c r="J51" s="120">
        <v>60000</v>
      </c>
      <c r="K51" s="120">
        <v>60000</v>
      </c>
      <c r="L51" s="120"/>
      <c r="M51" s="120"/>
      <c r="N51" s="120"/>
      <c r="O51" s="120"/>
      <c r="P51" s="120"/>
      <c r="Q51" s="120"/>
      <c r="R51" s="120"/>
      <c r="S51" s="120"/>
      <c r="T51" s="120"/>
      <c r="U51" s="100"/>
      <c r="V51" s="120"/>
      <c r="W51" s="120"/>
    </row>
    <row r="52" ht="42" customHeight="1" spans="1:23">
      <c r="A52" s="23" t="s">
        <v>286</v>
      </c>
      <c r="B52" s="117" t="s">
        <v>315</v>
      </c>
      <c r="C52" s="23" t="s">
        <v>314</v>
      </c>
      <c r="D52" s="23" t="s">
        <v>48</v>
      </c>
      <c r="E52" s="23" t="s">
        <v>68</v>
      </c>
      <c r="F52" s="23" t="s">
        <v>69</v>
      </c>
      <c r="G52" s="23" t="s">
        <v>259</v>
      </c>
      <c r="H52" s="23" t="s">
        <v>260</v>
      </c>
      <c r="I52" s="120">
        <v>320000</v>
      </c>
      <c r="J52" s="120">
        <v>120000</v>
      </c>
      <c r="K52" s="120">
        <v>120000</v>
      </c>
      <c r="L52" s="120"/>
      <c r="M52" s="120"/>
      <c r="N52" s="120"/>
      <c r="O52" s="120"/>
      <c r="P52" s="120"/>
      <c r="Q52" s="120"/>
      <c r="R52" s="120">
        <v>200000</v>
      </c>
      <c r="S52" s="120"/>
      <c r="T52" s="120"/>
      <c r="U52" s="100">
        <v>200000</v>
      </c>
      <c r="V52" s="120"/>
      <c r="W52" s="120"/>
    </row>
    <row r="53" ht="42" customHeight="1" spans="1:23">
      <c r="A53" s="23" t="s">
        <v>286</v>
      </c>
      <c r="B53" s="117" t="s">
        <v>315</v>
      </c>
      <c r="C53" s="23" t="s">
        <v>314</v>
      </c>
      <c r="D53" s="23" t="s">
        <v>48</v>
      </c>
      <c r="E53" s="23" t="s">
        <v>68</v>
      </c>
      <c r="F53" s="23" t="s">
        <v>69</v>
      </c>
      <c r="G53" s="23" t="s">
        <v>263</v>
      </c>
      <c r="H53" s="23" t="s">
        <v>264</v>
      </c>
      <c r="I53" s="120">
        <v>18700</v>
      </c>
      <c r="J53" s="120">
        <v>18700</v>
      </c>
      <c r="K53" s="120">
        <v>18700</v>
      </c>
      <c r="L53" s="120"/>
      <c r="M53" s="120"/>
      <c r="N53" s="120"/>
      <c r="O53" s="120"/>
      <c r="P53" s="120"/>
      <c r="Q53" s="120"/>
      <c r="R53" s="120"/>
      <c r="S53" s="120"/>
      <c r="T53" s="120"/>
      <c r="U53" s="100"/>
      <c r="V53" s="120"/>
      <c r="W53" s="120"/>
    </row>
    <row r="54" ht="42" customHeight="1" spans="1:23">
      <c r="A54" s="23" t="s">
        <v>286</v>
      </c>
      <c r="B54" s="117" t="s">
        <v>315</v>
      </c>
      <c r="C54" s="23" t="s">
        <v>314</v>
      </c>
      <c r="D54" s="23" t="s">
        <v>48</v>
      </c>
      <c r="E54" s="23" t="s">
        <v>68</v>
      </c>
      <c r="F54" s="23" t="s">
        <v>69</v>
      </c>
      <c r="G54" s="23" t="s">
        <v>223</v>
      </c>
      <c r="H54" s="23" t="s">
        <v>224</v>
      </c>
      <c r="I54" s="120">
        <v>34000</v>
      </c>
      <c r="J54" s="120">
        <v>30000</v>
      </c>
      <c r="K54" s="120">
        <v>30000</v>
      </c>
      <c r="L54" s="120"/>
      <c r="M54" s="120"/>
      <c r="N54" s="120"/>
      <c r="O54" s="120"/>
      <c r="P54" s="120"/>
      <c r="Q54" s="120"/>
      <c r="R54" s="120">
        <v>4000</v>
      </c>
      <c r="S54" s="120"/>
      <c r="T54" s="120"/>
      <c r="U54" s="100">
        <v>4000</v>
      </c>
      <c r="V54" s="120"/>
      <c r="W54" s="120"/>
    </row>
    <row r="55" ht="42" customHeight="1" spans="1:23">
      <c r="A55" s="23" t="s">
        <v>286</v>
      </c>
      <c r="B55" s="117" t="s">
        <v>315</v>
      </c>
      <c r="C55" s="23" t="s">
        <v>314</v>
      </c>
      <c r="D55" s="23" t="s">
        <v>48</v>
      </c>
      <c r="E55" s="23" t="s">
        <v>68</v>
      </c>
      <c r="F55" s="23" t="s">
        <v>69</v>
      </c>
      <c r="G55" s="23" t="s">
        <v>267</v>
      </c>
      <c r="H55" s="23" t="s">
        <v>268</v>
      </c>
      <c r="I55" s="120">
        <v>16000</v>
      </c>
      <c r="J55" s="120">
        <v>16000</v>
      </c>
      <c r="K55" s="120">
        <v>16000</v>
      </c>
      <c r="L55" s="120"/>
      <c r="M55" s="120"/>
      <c r="N55" s="120"/>
      <c r="O55" s="120"/>
      <c r="P55" s="120"/>
      <c r="Q55" s="120"/>
      <c r="R55" s="120"/>
      <c r="S55" s="120"/>
      <c r="T55" s="120"/>
      <c r="U55" s="100"/>
      <c r="V55" s="120"/>
      <c r="W55" s="120"/>
    </row>
    <row r="56" ht="42" customHeight="1" spans="1:23">
      <c r="A56" s="23" t="s">
        <v>286</v>
      </c>
      <c r="B56" s="117" t="s">
        <v>315</v>
      </c>
      <c r="C56" s="23" t="s">
        <v>314</v>
      </c>
      <c r="D56" s="23" t="s">
        <v>48</v>
      </c>
      <c r="E56" s="23" t="s">
        <v>68</v>
      </c>
      <c r="F56" s="23" t="s">
        <v>69</v>
      </c>
      <c r="G56" s="23" t="s">
        <v>316</v>
      </c>
      <c r="H56" s="23" t="s">
        <v>317</v>
      </c>
      <c r="I56" s="120">
        <v>105000</v>
      </c>
      <c r="J56" s="120">
        <v>105000</v>
      </c>
      <c r="K56" s="120">
        <v>105000</v>
      </c>
      <c r="L56" s="120"/>
      <c r="M56" s="120"/>
      <c r="N56" s="120"/>
      <c r="O56" s="120"/>
      <c r="P56" s="120"/>
      <c r="Q56" s="120"/>
      <c r="R56" s="120"/>
      <c r="S56" s="120"/>
      <c r="T56" s="120"/>
      <c r="U56" s="100"/>
      <c r="V56" s="120"/>
      <c r="W56" s="120"/>
    </row>
    <row r="57" ht="42" customHeight="1" spans="1:23">
      <c r="A57" s="23" t="s">
        <v>286</v>
      </c>
      <c r="B57" s="117" t="s">
        <v>315</v>
      </c>
      <c r="C57" s="23" t="s">
        <v>314</v>
      </c>
      <c r="D57" s="23" t="s">
        <v>48</v>
      </c>
      <c r="E57" s="23" t="s">
        <v>70</v>
      </c>
      <c r="F57" s="23" t="s">
        <v>71</v>
      </c>
      <c r="G57" s="23" t="s">
        <v>235</v>
      </c>
      <c r="H57" s="23" t="s">
        <v>236</v>
      </c>
      <c r="I57" s="120">
        <v>3000</v>
      </c>
      <c r="J57" s="120"/>
      <c r="K57" s="120"/>
      <c r="L57" s="120"/>
      <c r="M57" s="120"/>
      <c r="N57" s="120"/>
      <c r="O57" s="120"/>
      <c r="P57" s="120"/>
      <c r="Q57" s="120"/>
      <c r="R57" s="120">
        <v>3000</v>
      </c>
      <c r="S57" s="120"/>
      <c r="T57" s="120"/>
      <c r="U57" s="100">
        <v>3000</v>
      </c>
      <c r="V57" s="120"/>
      <c r="W57" s="120"/>
    </row>
    <row r="58" ht="32.9" customHeight="1" spans="1:23">
      <c r="A58" s="23"/>
      <c r="B58" s="23"/>
      <c r="C58" s="23" t="s">
        <v>318</v>
      </c>
      <c r="D58" s="23"/>
      <c r="E58" s="23"/>
      <c r="F58" s="23"/>
      <c r="G58" s="23"/>
      <c r="H58" s="23"/>
      <c r="I58" s="120">
        <v>2127800</v>
      </c>
      <c r="J58" s="120">
        <v>2127800</v>
      </c>
      <c r="K58" s="120">
        <v>2127800</v>
      </c>
      <c r="L58" s="120"/>
      <c r="M58" s="120"/>
      <c r="N58" s="120"/>
      <c r="O58" s="120"/>
      <c r="P58" s="120"/>
      <c r="Q58" s="120"/>
      <c r="R58" s="120"/>
      <c r="S58" s="120"/>
      <c r="T58" s="120"/>
      <c r="U58" s="100"/>
      <c r="V58" s="120"/>
      <c r="W58" s="120"/>
    </row>
    <row r="59" ht="43" customHeight="1" spans="1:23">
      <c r="A59" s="23" t="s">
        <v>319</v>
      </c>
      <c r="B59" s="117" t="s">
        <v>320</v>
      </c>
      <c r="C59" s="23" t="s">
        <v>318</v>
      </c>
      <c r="D59" s="23" t="s">
        <v>48</v>
      </c>
      <c r="E59" s="23" t="s">
        <v>68</v>
      </c>
      <c r="F59" s="23" t="s">
        <v>69</v>
      </c>
      <c r="G59" s="23" t="s">
        <v>237</v>
      </c>
      <c r="H59" s="23" t="s">
        <v>238</v>
      </c>
      <c r="I59" s="120">
        <v>90000</v>
      </c>
      <c r="J59" s="120">
        <v>90000</v>
      </c>
      <c r="K59" s="120">
        <v>90000</v>
      </c>
      <c r="L59" s="120"/>
      <c r="M59" s="120"/>
      <c r="N59" s="120"/>
      <c r="O59" s="120"/>
      <c r="P59" s="120"/>
      <c r="Q59" s="120"/>
      <c r="R59" s="120"/>
      <c r="S59" s="120"/>
      <c r="T59" s="120"/>
      <c r="U59" s="100"/>
      <c r="V59" s="120"/>
      <c r="W59" s="120"/>
    </row>
    <row r="60" ht="43" customHeight="1" spans="1:23">
      <c r="A60" s="23" t="s">
        <v>319</v>
      </c>
      <c r="B60" s="117" t="s">
        <v>320</v>
      </c>
      <c r="C60" s="23" t="s">
        <v>318</v>
      </c>
      <c r="D60" s="23" t="s">
        <v>48</v>
      </c>
      <c r="E60" s="23" t="s">
        <v>70</v>
      </c>
      <c r="F60" s="23" t="s">
        <v>71</v>
      </c>
      <c r="G60" s="23" t="s">
        <v>235</v>
      </c>
      <c r="H60" s="23" t="s">
        <v>236</v>
      </c>
      <c r="I60" s="120">
        <v>185000</v>
      </c>
      <c r="J60" s="120">
        <v>185000</v>
      </c>
      <c r="K60" s="120">
        <v>185000</v>
      </c>
      <c r="L60" s="120"/>
      <c r="M60" s="120"/>
      <c r="N60" s="120"/>
      <c r="O60" s="120"/>
      <c r="P60" s="120"/>
      <c r="Q60" s="120"/>
      <c r="R60" s="120"/>
      <c r="S60" s="120"/>
      <c r="T60" s="120"/>
      <c r="U60" s="100"/>
      <c r="V60" s="120"/>
      <c r="W60" s="120"/>
    </row>
    <row r="61" ht="43" customHeight="1" spans="1:23">
      <c r="A61" s="23" t="s">
        <v>319</v>
      </c>
      <c r="B61" s="117" t="s">
        <v>320</v>
      </c>
      <c r="C61" s="23" t="s">
        <v>318</v>
      </c>
      <c r="D61" s="23" t="s">
        <v>48</v>
      </c>
      <c r="E61" s="23" t="s">
        <v>70</v>
      </c>
      <c r="F61" s="23" t="s">
        <v>71</v>
      </c>
      <c r="G61" s="23" t="s">
        <v>237</v>
      </c>
      <c r="H61" s="23" t="s">
        <v>238</v>
      </c>
      <c r="I61" s="120">
        <v>252800</v>
      </c>
      <c r="J61" s="120">
        <v>252800</v>
      </c>
      <c r="K61" s="120">
        <v>252800</v>
      </c>
      <c r="L61" s="120"/>
      <c r="M61" s="120"/>
      <c r="N61" s="120"/>
      <c r="O61" s="120"/>
      <c r="P61" s="120"/>
      <c r="Q61" s="120"/>
      <c r="R61" s="120"/>
      <c r="S61" s="120"/>
      <c r="T61" s="120"/>
      <c r="U61" s="100"/>
      <c r="V61" s="120"/>
      <c r="W61" s="120"/>
    </row>
    <row r="62" ht="43" customHeight="1" spans="1:23">
      <c r="A62" s="23" t="s">
        <v>319</v>
      </c>
      <c r="B62" s="117" t="s">
        <v>320</v>
      </c>
      <c r="C62" s="23" t="s">
        <v>318</v>
      </c>
      <c r="D62" s="23" t="s">
        <v>48</v>
      </c>
      <c r="E62" s="23" t="s">
        <v>70</v>
      </c>
      <c r="F62" s="23" t="s">
        <v>71</v>
      </c>
      <c r="G62" s="23" t="s">
        <v>259</v>
      </c>
      <c r="H62" s="23" t="s">
        <v>260</v>
      </c>
      <c r="I62" s="120">
        <v>1060000</v>
      </c>
      <c r="J62" s="120">
        <v>1060000</v>
      </c>
      <c r="K62" s="120">
        <v>1060000</v>
      </c>
      <c r="L62" s="120"/>
      <c r="M62" s="120"/>
      <c r="N62" s="120"/>
      <c r="O62" s="120"/>
      <c r="P62" s="120"/>
      <c r="Q62" s="120"/>
      <c r="R62" s="120"/>
      <c r="S62" s="120"/>
      <c r="T62" s="120"/>
      <c r="U62" s="100"/>
      <c r="V62" s="120"/>
      <c r="W62" s="120"/>
    </row>
    <row r="63" ht="43" customHeight="1" spans="1:23">
      <c r="A63" s="23" t="s">
        <v>319</v>
      </c>
      <c r="B63" s="117" t="s">
        <v>320</v>
      </c>
      <c r="C63" s="23" t="s">
        <v>318</v>
      </c>
      <c r="D63" s="23" t="s">
        <v>48</v>
      </c>
      <c r="E63" s="23" t="s">
        <v>70</v>
      </c>
      <c r="F63" s="23" t="s">
        <v>71</v>
      </c>
      <c r="G63" s="23" t="s">
        <v>223</v>
      </c>
      <c r="H63" s="23" t="s">
        <v>224</v>
      </c>
      <c r="I63" s="120">
        <v>40000</v>
      </c>
      <c r="J63" s="120">
        <v>40000</v>
      </c>
      <c r="K63" s="120">
        <v>40000</v>
      </c>
      <c r="L63" s="120"/>
      <c r="M63" s="120"/>
      <c r="N63" s="120"/>
      <c r="O63" s="120"/>
      <c r="P63" s="120"/>
      <c r="Q63" s="120"/>
      <c r="R63" s="120"/>
      <c r="S63" s="120"/>
      <c r="T63" s="120"/>
      <c r="U63" s="100"/>
      <c r="V63" s="120"/>
      <c r="W63" s="120"/>
    </row>
    <row r="64" ht="43" customHeight="1" spans="1:23">
      <c r="A64" s="23" t="s">
        <v>319</v>
      </c>
      <c r="B64" s="117" t="s">
        <v>320</v>
      </c>
      <c r="C64" s="23" t="s">
        <v>318</v>
      </c>
      <c r="D64" s="23" t="s">
        <v>48</v>
      </c>
      <c r="E64" s="23" t="s">
        <v>70</v>
      </c>
      <c r="F64" s="23" t="s">
        <v>71</v>
      </c>
      <c r="G64" s="23" t="s">
        <v>316</v>
      </c>
      <c r="H64" s="23" t="s">
        <v>317</v>
      </c>
      <c r="I64" s="120">
        <v>500000</v>
      </c>
      <c r="J64" s="120">
        <v>500000</v>
      </c>
      <c r="K64" s="120">
        <v>500000</v>
      </c>
      <c r="L64" s="120"/>
      <c r="M64" s="120"/>
      <c r="N64" s="120"/>
      <c r="O64" s="120"/>
      <c r="P64" s="120"/>
      <c r="Q64" s="120"/>
      <c r="R64" s="120"/>
      <c r="S64" s="120"/>
      <c r="T64" s="120"/>
      <c r="U64" s="100"/>
      <c r="V64" s="120"/>
      <c r="W64" s="120"/>
    </row>
    <row r="65" ht="32.9" customHeight="1" spans="1:23">
      <c r="A65" s="23"/>
      <c r="B65" s="23"/>
      <c r="C65" s="23" t="s">
        <v>321</v>
      </c>
      <c r="D65" s="23"/>
      <c r="E65" s="23"/>
      <c r="F65" s="23"/>
      <c r="G65" s="23"/>
      <c r="H65" s="23"/>
      <c r="I65" s="120">
        <v>15648300</v>
      </c>
      <c r="J65" s="120"/>
      <c r="K65" s="120"/>
      <c r="L65" s="120"/>
      <c r="M65" s="120"/>
      <c r="N65" s="120">
        <v>15648300</v>
      </c>
      <c r="O65" s="120"/>
      <c r="P65" s="120"/>
      <c r="Q65" s="120"/>
      <c r="R65" s="120"/>
      <c r="S65" s="120"/>
      <c r="T65" s="120"/>
      <c r="U65" s="100"/>
      <c r="V65" s="120"/>
      <c r="W65" s="120"/>
    </row>
    <row r="66" ht="32.9" customHeight="1" spans="1:23">
      <c r="A66" s="23" t="s">
        <v>283</v>
      </c>
      <c r="B66" s="117" t="s">
        <v>322</v>
      </c>
      <c r="C66" s="23" t="s">
        <v>321</v>
      </c>
      <c r="D66" s="23" t="s">
        <v>50</v>
      </c>
      <c r="E66" s="23" t="s">
        <v>135</v>
      </c>
      <c r="F66" s="23" t="s">
        <v>136</v>
      </c>
      <c r="G66" s="23" t="s">
        <v>323</v>
      </c>
      <c r="H66" s="23" t="s">
        <v>324</v>
      </c>
      <c r="I66" s="120">
        <v>15648300</v>
      </c>
      <c r="J66" s="120"/>
      <c r="K66" s="120"/>
      <c r="L66" s="120"/>
      <c r="M66" s="120"/>
      <c r="N66" s="120">
        <v>15648300</v>
      </c>
      <c r="O66" s="120"/>
      <c r="P66" s="120"/>
      <c r="Q66" s="120"/>
      <c r="R66" s="120"/>
      <c r="S66" s="120"/>
      <c r="T66" s="120"/>
      <c r="U66" s="100"/>
      <c r="V66" s="120"/>
      <c r="W66" s="120"/>
    </row>
    <row r="67" ht="32.9" customHeight="1" spans="1:23">
      <c r="A67" s="23"/>
      <c r="B67" s="23"/>
      <c r="C67" s="23" t="s">
        <v>325</v>
      </c>
      <c r="D67" s="23"/>
      <c r="E67" s="23"/>
      <c r="F67" s="23"/>
      <c r="G67" s="23"/>
      <c r="H67" s="23"/>
      <c r="I67" s="120">
        <v>679331</v>
      </c>
      <c r="J67" s="120"/>
      <c r="K67" s="120"/>
      <c r="L67" s="120"/>
      <c r="M67" s="120"/>
      <c r="N67" s="120">
        <v>679331</v>
      </c>
      <c r="O67" s="120"/>
      <c r="P67" s="120"/>
      <c r="Q67" s="120"/>
      <c r="R67" s="120"/>
      <c r="S67" s="120"/>
      <c r="T67" s="120"/>
      <c r="U67" s="100"/>
      <c r="V67" s="120"/>
      <c r="W67" s="120"/>
    </row>
    <row r="68" ht="32.9" customHeight="1" spans="1:23">
      <c r="A68" s="23" t="s">
        <v>283</v>
      </c>
      <c r="B68" s="117" t="s">
        <v>326</v>
      </c>
      <c r="C68" s="23" t="s">
        <v>325</v>
      </c>
      <c r="D68" s="23" t="s">
        <v>50</v>
      </c>
      <c r="E68" s="23" t="s">
        <v>135</v>
      </c>
      <c r="F68" s="23" t="s">
        <v>136</v>
      </c>
      <c r="G68" s="23" t="s">
        <v>241</v>
      </c>
      <c r="H68" s="23" t="s">
        <v>242</v>
      </c>
      <c r="I68" s="120">
        <v>91431</v>
      </c>
      <c r="J68" s="120"/>
      <c r="K68" s="120"/>
      <c r="L68" s="120"/>
      <c r="M68" s="120"/>
      <c r="N68" s="120">
        <v>91431</v>
      </c>
      <c r="O68" s="120"/>
      <c r="P68" s="120"/>
      <c r="Q68" s="120"/>
      <c r="R68" s="120"/>
      <c r="S68" s="120"/>
      <c r="T68" s="120"/>
      <c r="U68" s="100"/>
      <c r="V68" s="120"/>
      <c r="W68" s="120"/>
    </row>
    <row r="69" ht="32.9" customHeight="1" spans="1:23">
      <c r="A69" s="23" t="s">
        <v>283</v>
      </c>
      <c r="B69" s="117" t="s">
        <v>326</v>
      </c>
      <c r="C69" s="23" t="s">
        <v>325</v>
      </c>
      <c r="D69" s="23" t="s">
        <v>50</v>
      </c>
      <c r="E69" s="23" t="s">
        <v>135</v>
      </c>
      <c r="F69" s="23" t="s">
        <v>136</v>
      </c>
      <c r="G69" s="23" t="s">
        <v>261</v>
      </c>
      <c r="H69" s="23" t="s">
        <v>262</v>
      </c>
      <c r="I69" s="120">
        <v>88700</v>
      </c>
      <c r="J69" s="120"/>
      <c r="K69" s="120"/>
      <c r="L69" s="120"/>
      <c r="M69" s="120"/>
      <c r="N69" s="120">
        <v>88700</v>
      </c>
      <c r="O69" s="120"/>
      <c r="P69" s="120"/>
      <c r="Q69" s="120"/>
      <c r="R69" s="120"/>
      <c r="S69" s="120"/>
      <c r="T69" s="120"/>
      <c r="U69" s="100"/>
      <c r="V69" s="120"/>
      <c r="W69" s="120"/>
    </row>
    <row r="70" ht="32.9" customHeight="1" spans="1:23">
      <c r="A70" s="23" t="s">
        <v>283</v>
      </c>
      <c r="B70" s="117" t="s">
        <v>326</v>
      </c>
      <c r="C70" s="23" t="s">
        <v>325</v>
      </c>
      <c r="D70" s="23" t="s">
        <v>50</v>
      </c>
      <c r="E70" s="23" t="s">
        <v>135</v>
      </c>
      <c r="F70" s="23" t="s">
        <v>136</v>
      </c>
      <c r="G70" s="23" t="s">
        <v>263</v>
      </c>
      <c r="H70" s="23" t="s">
        <v>264</v>
      </c>
      <c r="I70" s="120">
        <v>499200</v>
      </c>
      <c r="J70" s="120"/>
      <c r="K70" s="120"/>
      <c r="L70" s="120"/>
      <c r="M70" s="120"/>
      <c r="N70" s="120">
        <v>499200</v>
      </c>
      <c r="O70" s="120"/>
      <c r="P70" s="120"/>
      <c r="Q70" s="120"/>
      <c r="R70" s="120"/>
      <c r="S70" s="120"/>
      <c r="T70" s="120"/>
      <c r="U70" s="100"/>
      <c r="V70" s="120"/>
      <c r="W70" s="120"/>
    </row>
    <row r="71" ht="32.9" customHeight="1" spans="1:23">
      <c r="A71" s="23"/>
      <c r="B71" s="23"/>
      <c r="C71" s="23" t="s">
        <v>327</v>
      </c>
      <c r="D71" s="23"/>
      <c r="E71" s="23"/>
      <c r="F71" s="23"/>
      <c r="G71" s="23"/>
      <c r="H71" s="23"/>
      <c r="I71" s="120">
        <v>20790000</v>
      </c>
      <c r="J71" s="120">
        <v>20790000</v>
      </c>
      <c r="K71" s="120"/>
      <c r="L71" s="120"/>
      <c r="M71" s="120"/>
      <c r="N71" s="120"/>
      <c r="O71" s="120"/>
      <c r="P71" s="120"/>
      <c r="Q71" s="120"/>
      <c r="R71" s="120"/>
      <c r="S71" s="120"/>
      <c r="T71" s="120"/>
      <c r="U71" s="100"/>
      <c r="V71" s="120"/>
      <c r="W71" s="120"/>
    </row>
    <row r="72" ht="32.9" customHeight="1" spans="1:23">
      <c r="A72" s="23" t="s">
        <v>283</v>
      </c>
      <c r="B72" s="117" t="s">
        <v>328</v>
      </c>
      <c r="C72" s="23" t="s">
        <v>327</v>
      </c>
      <c r="D72" s="23" t="s">
        <v>50</v>
      </c>
      <c r="E72" s="23" t="s">
        <v>123</v>
      </c>
      <c r="F72" s="23" t="s">
        <v>124</v>
      </c>
      <c r="G72" s="23" t="s">
        <v>237</v>
      </c>
      <c r="H72" s="23" t="s">
        <v>238</v>
      </c>
      <c r="I72" s="120">
        <v>1423500</v>
      </c>
      <c r="J72" s="120">
        <v>1423500</v>
      </c>
      <c r="K72" s="120"/>
      <c r="L72" s="120"/>
      <c r="M72" s="120"/>
      <c r="N72" s="120"/>
      <c r="O72" s="120"/>
      <c r="P72" s="120"/>
      <c r="Q72" s="120"/>
      <c r="R72" s="120"/>
      <c r="S72" s="120"/>
      <c r="T72" s="120"/>
      <c r="U72" s="100"/>
      <c r="V72" s="120"/>
      <c r="W72" s="120"/>
    </row>
    <row r="73" ht="32.9" customHeight="1" spans="1:23">
      <c r="A73" s="23" t="s">
        <v>283</v>
      </c>
      <c r="B73" s="117" t="s">
        <v>328</v>
      </c>
      <c r="C73" s="23" t="s">
        <v>327</v>
      </c>
      <c r="D73" s="23" t="s">
        <v>50</v>
      </c>
      <c r="E73" s="23" t="s">
        <v>123</v>
      </c>
      <c r="F73" s="23" t="s">
        <v>124</v>
      </c>
      <c r="G73" s="23" t="s">
        <v>300</v>
      </c>
      <c r="H73" s="23" t="s">
        <v>301</v>
      </c>
      <c r="I73" s="120">
        <v>300000</v>
      </c>
      <c r="J73" s="120">
        <v>300000</v>
      </c>
      <c r="K73" s="120"/>
      <c r="L73" s="120"/>
      <c r="M73" s="120"/>
      <c r="N73" s="120"/>
      <c r="O73" s="120"/>
      <c r="P73" s="120"/>
      <c r="Q73" s="120"/>
      <c r="R73" s="120"/>
      <c r="S73" s="120"/>
      <c r="T73" s="120"/>
      <c r="U73" s="100"/>
      <c r="V73" s="120"/>
      <c r="W73" s="120"/>
    </row>
    <row r="74" ht="32.9" customHeight="1" spans="1:23">
      <c r="A74" s="23" t="s">
        <v>283</v>
      </c>
      <c r="B74" s="117" t="s">
        <v>328</v>
      </c>
      <c r="C74" s="23" t="s">
        <v>327</v>
      </c>
      <c r="D74" s="23" t="s">
        <v>50</v>
      </c>
      <c r="E74" s="23" t="s">
        <v>123</v>
      </c>
      <c r="F74" s="23" t="s">
        <v>124</v>
      </c>
      <c r="G74" s="23" t="s">
        <v>223</v>
      </c>
      <c r="H74" s="23" t="s">
        <v>224</v>
      </c>
      <c r="I74" s="120">
        <v>1566500</v>
      </c>
      <c r="J74" s="120">
        <v>1566500</v>
      </c>
      <c r="K74" s="120"/>
      <c r="L74" s="120"/>
      <c r="M74" s="120"/>
      <c r="N74" s="120"/>
      <c r="O74" s="120"/>
      <c r="P74" s="120"/>
      <c r="Q74" s="120"/>
      <c r="R74" s="120"/>
      <c r="S74" s="120"/>
      <c r="T74" s="120"/>
      <c r="U74" s="100"/>
      <c r="V74" s="120"/>
      <c r="W74" s="120"/>
    </row>
    <row r="75" ht="32.9" customHeight="1" spans="1:23">
      <c r="A75" s="23" t="s">
        <v>283</v>
      </c>
      <c r="B75" s="117" t="s">
        <v>328</v>
      </c>
      <c r="C75" s="23" t="s">
        <v>327</v>
      </c>
      <c r="D75" s="23" t="s">
        <v>50</v>
      </c>
      <c r="E75" s="23" t="s">
        <v>135</v>
      </c>
      <c r="F75" s="23" t="s">
        <v>136</v>
      </c>
      <c r="G75" s="23" t="s">
        <v>323</v>
      </c>
      <c r="H75" s="23" t="s">
        <v>324</v>
      </c>
      <c r="I75" s="120">
        <v>17500000</v>
      </c>
      <c r="J75" s="120">
        <v>17500000</v>
      </c>
      <c r="K75" s="120"/>
      <c r="L75" s="120"/>
      <c r="M75" s="120"/>
      <c r="N75" s="120"/>
      <c r="O75" s="120"/>
      <c r="P75" s="120"/>
      <c r="Q75" s="120"/>
      <c r="R75" s="120"/>
      <c r="S75" s="120"/>
      <c r="T75" s="120"/>
      <c r="U75" s="100"/>
      <c r="V75" s="120"/>
      <c r="W75" s="120"/>
    </row>
    <row r="76" ht="32.9" customHeight="1" spans="1:23">
      <c r="A76" s="23"/>
      <c r="B76" s="23"/>
      <c r="C76" s="23" t="s">
        <v>329</v>
      </c>
      <c r="D76" s="23"/>
      <c r="E76" s="23"/>
      <c r="F76" s="23"/>
      <c r="G76" s="23"/>
      <c r="H76" s="23"/>
      <c r="I76" s="120">
        <v>650000</v>
      </c>
      <c r="J76" s="120">
        <v>650000</v>
      </c>
      <c r="K76" s="120">
        <v>650000</v>
      </c>
      <c r="L76" s="120"/>
      <c r="M76" s="120"/>
      <c r="N76" s="120"/>
      <c r="O76" s="120"/>
      <c r="P76" s="120"/>
      <c r="Q76" s="120"/>
      <c r="R76" s="120"/>
      <c r="S76" s="120"/>
      <c r="T76" s="120"/>
      <c r="U76" s="100"/>
      <c r="V76" s="120"/>
      <c r="W76" s="120"/>
    </row>
    <row r="77" ht="32.9" customHeight="1" spans="1:23">
      <c r="A77" s="23" t="s">
        <v>286</v>
      </c>
      <c r="B77" s="117" t="s">
        <v>330</v>
      </c>
      <c r="C77" s="23" t="s">
        <v>329</v>
      </c>
      <c r="D77" s="23" t="s">
        <v>50</v>
      </c>
      <c r="E77" s="23" t="s">
        <v>123</v>
      </c>
      <c r="F77" s="23" t="s">
        <v>124</v>
      </c>
      <c r="G77" s="23" t="s">
        <v>263</v>
      </c>
      <c r="H77" s="23" t="s">
        <v>264</v>
      </c>
      <c r="I77" s="120">
        <v>225500</v>
      </c>
      <c r="J77" s="120">
        <v>225500</v>
      </c>
      <c r="K77" s="120">
        <v>225500</v>
      </c>
      <c r="L77" s="120"/>
      <c r="M77" s="120"/>
      <c r="N77" s="120"/>
      <c r="O77" s="120"/>
      <c r="P77" s="120"/>
      <c r="Q77" s="120"/>
      <c r="R77" s="120"/>
      <c r="S77" s="120"/>
      <c r="T77" s="120"/>
      <c r="U77" s="100"/>
      <c r="V77" s="120"/>
      <c r="W77" s="120"/>
    </row>
    <row r="78" ht="32.9" customHeight="1" spans="1:23">
      <c r="A78" s="23" t="s">
        <v>286</v>
      </c>
      <c r="B78" s="117" t="s">
        <v>330</v>
      </c>
      <c r="C78" s="23" t="s">
        <v>329</v>
      </c>
      <c r="D78" s="23" t="s">
        <v>50</v>
      </c>
      <c r="E78" s="23" t="s">
        <v>131</v>
      </c>
      <c r="F78" s="23" t="s">
        <v>132</v>
      </c>
      <c r="G78" s="23" t="s">
        <v>259</v>
      </c>
      <c r="H78" s="23" t="s">
        <v>260</v>
      </c>
      <c r="I78" s="120">
        <v>30000</v>
      </c>
      <c r="J78" s="120">
        <v>30000</v>
      </c>
      <c r="K78" s="120">
        <v>30000</v>
      </c>
      <c r="L78" s="120"/>
      <c r="M78" s="120"/>
      <c r="N78" s="120"/>
      <c r="O78" s="120"/>
      <c r="P78" s="120"/>
      <c r="Q78" s="120"/>
      <c r="R78" s="120"/>
      <c r="S78" s="120"/>
      <c r="T78" s="120"/>
      <c r="U78" s="100"/>
      <c r="V78" s="120"/>
      <c r="W78" s="120"/>
    </row>
    <row r="79" ht="32.9" customHeight="1" spans="1:23">
      <c r="A79" s="23" t="s">
        <v>286</v>
      </c>
      <c r="B79" s="117" t="s">
        <v>330</v>
      </c>
      <c r="C79" s="23" t="s">
        <v>329</v>
      </c>
      <c r="D79" s="23" t="s">
        <v>50</v>
      </c>
      <c r="E79" s="23" t="s">
        <v>131</v>
      </c>
      <c r="F79" s="23" t="s">
        <v>132</v>
      </c>
      <c r="G79" s="23" t="s">
        <v>223</v>
      </c>
      <c r="H79" s="23" t="s">
        <v>224</v>
      </c>
      <c r="I79" s="120">
        <v>37500</v>
      </c>
      <c r="J79" s="120">
        <v>37500</v>
      </c>
      <c r="K79" s="120">
        <v>37500</v>
      </c>
      <c r="L79" s="120"/>
      <c r="M79" s="120"/>
      <c r="N79" s="120"/>
      <c r="O79" s="120"/>
      <c r="P79" s="120"/>
      <c r="Q79" s="120"/>
      <c r="R79" s="120"/>
      <c r="S79" s="120"/>
      <c r="T79" s="120"/>
      <c r="U79" s="100"/>
      <c r="V79" s="120"/>
      <c r="W79" s="120"/>
    </row>
    <row r="80" ht="32.9" customHeight="1" spans="1:23">
      <c r="A80" s="23" t="s">
        <v>286</v>
      </c>
      <c r="B80" s="117" t="s">
        <v>330</v>
      </c>
      <c r="C80" s="23" t="s">
        <v>329</v>
      </c>
      <c r="D80" s="23" t="s">
        <v>50</v>
      </c>
      <c r="E80" s="23" t="s">
        <v>135</v>
      </c>
      <c r="F80" s="23" t="s">
        <v>136</v>
      </c>
      <c r="G80" s="23" t="s">
        <v>235</v>
      </c>
      <c r="H80" s="23" t="s">
        <v>236</v>
      </c>
      <c r="I80" s="120">
        <v>219450</v>
      </c>
      <c r="J80" s="120">
        <v>219450</v>
      </c>
      <c r="K80" s="120">
        <v>219450</v>
      </c>
      <c r="L80" s="120"/>
      <c r="M80" s="120"/>
      <c r="N80" s="120"/>
      <c r="O80" s="120"/>
      <c r="P80" s="120"/>
      <c r="Q80" s="120"/>
      <c r="R80" s="120"/>
      <c r="S80" s="120"/>
      <c r="T80" s="120"/>
      <c r="U80" s="100"/>
      <c r="V80" s="120"/>
      <c r="W80" s="120"/>
    </row>
    <row r="81" ht="32.9" customHeight="1" spans="1:23">
      <c r="A81" s="23" t="s">
        <v>286</v>
      </c>
      <c r="B81" s="117" t="s">
        <v>330</v>
      </c>
      <c r="C81" s="23" t="s">
        <v>329</v>
      </c>
      <c r="D81" s="23" t="s">
        <v>50</v>
      </c>
      <c r="E81" s="23" t="s">
        <v>135</v>
      </c>
      <c r="F81" s="23" t="s">
        <v>136</v>
      </c>
      <c r="G81" s="23" t="s">
        <v>237</v>
      </c>
      <c r="H81" s="23" t="s">
        <v>238</v>
      </c>
      <c r="I81" s="120">
        <v>50450</v>
      </c>
      <c r="J81" s="120">
        <v>50450</v>
      </c>
      <c r="K81" s="120">
        <v>50450</v>
      </c>
      <c r="L81" s="120"/>
      <c r="M81" s="120"/>
      <c r="N81" s="120"/>
      <c r="O81" s="120"/>
      <c r="P81" s="120"/>
      <c r="Q81" s="120"/>
      <c r="R81" s="120"/>
      <c r="S81" s="120"/>
      <c r="T81" s="120"/>
      <c r="U81" s="100"/>
      <c r="V81" s="120"/>
      <c r="W81" s="120"/>
    </row>
    <row r="82" ht="32.9" customHeight="1" spans="1:23">
      <c r="A82" s="23" t="s">
        <v>286</v>
      </c>
      <c r="B82" s="117" t="s">
        <v>330</v>
      </c>
      <c r="C82" s="23" t="s">
        <v>329</v>
      </c>
      <c r="D82" s="23" t="s">
        <v>50</v>
      </c>
      <c r="E82" s="23" t="s">
        <v>135</v>
      </c>
      <c r="F82" s="23" t="s">
        <v>136</v>
      </c>
      <c r="G82" s="23" t="s">
        <v>267</v>
      </c>
      <c r="H82" s="23" t="s">
        <v>268</v>
      </c>
      <c r="I82" s="120">
        <v>87100</v>
      </c>
      <c r="J82" s="120">
        <v>87100</v>
      </c>
      <c r="K82" s="120">
        <v>87100</v>
      </c>
      <c r="L82" s="120"/>
      <c r="M82" s="120"/>
      <c r="N82" s="120"/>
      <c r="O82" s="120"/>
      <c r="P82" s="120"/>
      <c r="Q82" s="120"/>
      <c r="R82" s="120"/>
      <c r="S82" s="120"/>
      <c r="T82" s="120"/>
      <c r="U82" s="100"/>
      <c r="V82" s="120"/>
      <c r="W82" s="120"/>
    </row>
    <row r="83" ht="32.9" customHeight="1" spans="1:23">
      <c r="A83" s="23"/>
      <c r="B83" s="23"/>
      <c r="C83" s="23" t="s">
        <v>331</v>
      </c>
      <c r="D83" s="23"/>
      <c r="E83" s="23"/>
      <c r="F83" s="23"/>
      <c r="G83" s="23"/>
      <c r="H83" s="23"/>
      <c r="I83" s="120">
        <v>300000</v>
      </c>
      <c r="J83" s="120">
        <v>300000</v>
      </c>
      <c r="K83" s="120">
        <v>300000</v>
      </c>
      <c r="L83" s="120"/>
      <c r="M83" s="120"/>
      <c r="N83" s="120"/>
      <c r="O83" s="120"/>
      <c r="P83" s="120"/>
      <c r="Q83" s="120"/>
      <c r="R83" s="120"/>
      <c r="S83" s="120"/>
      <c r="T83" s="120"/>
      <c r="U83" s="100"/>
      <c r="V83" s="120"/>
      <c r="W83" s="120"/>
    </row>
    <row r="84" ht="32.9" customHeight="1" spans="1:23">
      <c r="A84" s="23" t="s">
        <v>319</v>
      </c>
      <c r="B84" s="117" t="s">
        <v>332</v>
      </c>
      <c r="C84" s="23" t="s">
        <v>331</v>
      </c>
      <c r="D84" s="23" t="s">
        <v>50</v>
      </c>
      <c r="E84" s="23" t="s">
        <v>123</v>
      </c>
      <c r="F84" s="23" t="s">
        <v>124</v>
      </c>
      <c r="G84" s="23" t="s">
        <v>333</v>
      </c>
      <c r="H84" s="23" t="s">
        <v>334</v>
      </c>
      <c r="I84" s="120">
        <v>300000</v>
      </c>
      <c r="J84" s="120">
        <v>300000</v>
      </c>
      <c r="K84" s="120">
        <v>300000</v>
      </c>
      <c r="L84" s="120"/>
      <c r="M84" s="120"/>
      <c r="N84" s="120"/>
      <c r="O84" s="120"/>
      <c r="P84" s="120"/>
      <c r="Q84" s="120"/>
      <c r="R84" s="120"/>
      <c r="S84" s="120"/>
      <c r="T84" s="120"/>
      <c r="U84" s="100"/>
      <c r="V84" s="120"/>
      <c r="W84" s="120"/>
    </row>
    <row r="85" ht="32.9" customHeight="1" spans="1:23">
      <c r="A85" s="23"/>
      <c r="B85" s="23"/>
      <c r="C85" s="23" t="s">
        <v>335</v>
      </c>
      <c r="D85" s="23"/>
      <c r="E85" s="23"/>
      <c r="F85" s="23"/>
      <c r="G85" s="23"/>
      <c r="H85" s="23"/>
      <c r="I85" s="120">
        <v>1041483.62</v>
      </c>
      <c r="J85" s="120"/>
      <c r="K85" s="120"/>
      <c r="L85" s="120"/>
      <c r="M85" s="120"/>
      <c r="N85" s="120">
        <v>1041483.62</v>
      </c>
      <c r="O85" s="120"/>
      <c r="P85" s="120"/>
      <c r="Q85" s="120"/>
      <c r="R85" s="120"/>
      <c r="S85" s="120"/>
      <c r="T85" s="120"/>
      <c r="U85" s="100"/>
      <c r="V85" s="120"/>
      <c r="W85" s="120"/>
    </row>
    <row r="86" ht="32.9" customHeight="1" spans="1:23">
      <c r="A86" s="23" t="s">
        <v>283</v>
      </c>
      <c r="B86" s="117" t="s">
        <v>336</v>
      </c>
      <c r="C86" s="23" t="s">
        <v>335</v>
      </c>
      <c r="D86" s="23" t="s">
        <v>50</v>
      </c>
      <c r="E86" s="23" t="s">
        <v>123</v>
      </c>
      <c r="F86" s="23" t="s">
        <v>124</v>
      </c>
      <c r="G86" s="23" t="s">
        <v>261</v>
      </c>
      <c r="H86" s="23" t="s">
        <v>262</v>
      </c>
      <c r="I86" s="120">
        <v>173896.5</v>
      </c>
      <c r="J86" s="120"/>
      <c r="K86" s="120"/>
      <c r="L86" s="120"/>
      <c r="M86" s="120"/>
      <c r="N86" s="120">
        <v>173896.5</v>
      </c>
      <c r="O86" s="120"/>
      <c r="P86" s="120"/>
      <c r="Q86" s="120"/>
      <c r="R86" s="120"/>
      <c r="S86" s="120"/>
      <c r="T86" s="120"/>
      <c r="U86" s="100"/>
      <c r="V86" s="120"/>
      <c r="W86" s="120"/>
    </row>
    <row r="87" ht="32.9" customHeight="1" spans="1:23">
      <c r="A87" s="23" t="s">
        <v>283</v>
      </c>
      <c r="B87" s="117" t="s">
        <v>336</v>
      </c>
      <c r="C87" s="23" t="s">
        <v>335</v>
      </c>
      <c r="D87" s="23" t="s">
        <v>50</v>
      </c>
      <c r="E87" s="23" t="s">
        <v>123</v>
      </c>
      <c r="F87" s="23" t="s">
        <v>124</v>
      </c>
      <c r="G87" s="23" t="s">
        <v>263</v>
      </c>
      <c r="H87" s="23" t="s">
        <v>264</v>
      </c>
      <c r="I87" s="120">
        <v>867587.12</v>
      </c>
      <c r="J87" s="120"/>
      <c r="K87" s="120"/>
      <c r="L87" s="120"/>
      <c r="M87" s="120"/>
      <c r="N87" s="120">
        <v>867587.12</v>
      </c>
      <c r="O87" s="120"/>
      <c r="P87" s="120"/>
      <c r="Q87" s="120"/>
      <c r="R87" s="120"/>
      <c r="S87" s="120"/>
      <c r="T87" s="120"/>
      <c r="U87" s="100"/>
      <c r="V87" s="120"/>
      <c r="W87" s="120"/>
    </row>
    <row r="88" ht="18.75" customHeight="1" spans="1:23">
      <c r="A88" s="31" t="s">
        <v>137</v>
      </c>
      <c r="B88" s="32"/>
      <c r="C88" s="32"/>
      <c r="D88" s="32"/>
      <c r="E88" s="32"/>
      <c r="F88" s="32"/>
      <c r="G88" s="32"/>
      <c r="H88" s="33"/>
      <c r="I88" s="120">
        <v>623925297.97</v>
      </c>
      <c r="J88" s="120">
        <v>577498200</v>
      </c>
      <c r="K88" s="120">
        <v>9672900</v>
      </c>
      <c r="L88" s="120"/>
      <c r="M88" s="120"/>
      <c r="N88" s="120">
        <v>45847097.97</v>
      </c>
      <c r="O88" s="120"/>
      <c r="P88" s="120"/>
      <c r="Q88" s="120"/>
      <c r="R88" s="120">
        <v>580000</v>
      </c>
      <c r="S88" s="120"/>
      <c r="T88" s="120"/>
      <c r="U88" s="100">
        <v>580000</v>
      </c>
      <c r="V88" s="120"/>
      <c r="W88" s="120"/>
    </row>
  </sheetData>
  <mergeCells count="28">
    <mergeCell ref="A2:W2"/>
    <mergeCell ref="A3:I3"/>
    <mergeCell ref="J4:M4"/>
    <mergeCell ref="N4:P4"/>
    <mergeCell ref="R4:W4"/>
    <mergeCell ref="J5:K5"/>
    <mergeCell ref="A88:H8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1"/>
  <sheetViews>
    <sheetView showZeros="0" tabSelected="1" zoomScale="60" zoomScaleNormal="60" topLeftCell="A67" workbookViewId="0">
      <selection activeCell="C78" sqref="C78:E78"/>
    </sheetView>
  </sheetViews>
  <sheetFormatPr defaultColWidth="9.13636363636364" defaultRowHeight="12" customHeight="1"/>
  <cols>
    <col min="1" max="1" width="31.3909090909091" customWidth="1"/>
    <col min="2" max="2" width="38.7818181818182"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181818181818" customWidth="1"/>
    <col min="10" max="10" width="40.5272727272727" customWidth="1"/>
  </cols>
  <sheetData>
    <row r="1" customHeight="1" spans="10:10">
      <c r="J1" s="58" t="s">
        <v>337</v>
      </c>
    </row>
    <row r="2" ht="28.5" customHeight="1" spans="1:10">
      <c r="A2" s="47" t="s">
        <v>338</v>
      </c>
      <c r="B2" s="28"/>
      <c r="C2" s="28"/>
      <c r="D2" s="28"/>
      <c r="E2" s="28"/>
      <c r="F2" s="48"/>
      <c r="G2" s="28"/>
      <c r="H2" s="48"/>
      <c r="I2" s="48"/>
      <c r="J2" s="28"/>
    </row>
    <row r="3" ht="15" customHeight="1" spans="1:1">
      <c r="A3" s="4" t="str">
        <f>"单位名称："&amp;"云南省粮食和物资储备局"</f>
        <v>单位名称：云南省粮食和物资储备局</v>
      </c>
    </row>
    <row r="4" ht="14.25" customHeight="1" spans="1:10">
      <c r="A4" s="49" t="s">
        <v>339</v>
      </c>
      <c r="B4" s="49" t="s">
        <v>340</v>
      </c>
      <c r="C4" s="49" t="s">
        <v>341</v>
      </c>
      <c r="D4" s="49" t="s">
        <v>342</v>
      </c>
      <c r="E4" s="49" t="s">
        <v>343</v>
      </c>
      <c r="F4" s="50" t="s">
        <v>344</v>
      </c>
      <c r="G4" s="49" t="s">
        <v>345</v>
      </c>
      <c r="H4" s="50" t="s">
        <v>346</v>
      </c>
      <c r="I4" s="50" t="s">
        <v>347</v>
      </c>
      <c r="J4" s="49" t="s">
        <v>348</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47.3" customHeight="1" spans="1:10">
      <c r="A7" s="55" t="s">
        <v>45</v>
      </c>
      <c r="B7" s="56"/>
      <c r="C7" s="56"/>
      <c r="D7" s="56"/>
      <c r="E7" s="51"/>
      <c r="F7" s="56"/>
      <c r="G7" s="51"/>
      <c r="H7" s="56"/>
      <c r="I7" s="56"/>
      <c r="J7" s="59"/>
    </row>
    <row r="8" ht="47.3" customHeight="1" spans="1:10">
      <c r="A8" s="57" t="s">
        <v>304</v>
      </c>
      <c r="B8" s="56" t="s">
        <v>349</v>
      </c>
      <c r="C8" s="56" t="s">
        <v>350</v>
      </c>
      <c r="D8" s="56" t="s">
        <v>351</v>
      </c>
      <c r="E8" s="51" t="s">
        <v>352</v>
      </c>
      <c r="F8" s="56" t="s">
        <v>353</v>
      </c>
      <c r="G8" s="51" t="s">
        <v>154</v>
      </c>
      <c r="H8" s="56" t="s">
        <v>354</v>
      </c>
      <c r="I8" s="56" t="s">
        <v>355</v>
      </c>
      <c r="J8" s="59" t="s">
        <v>356</v>
      </c>
    </row>
    <row r="9" ht="47.3" customHeight="1" spans="1:10">
      <c r="A9" s="57" t="s">
        <v>304</v>
      </c>
      <c r="B9" s="56" t="s">
        <v>349</v>
      </c>
      <c r="C9" s="56" t="s">
        <v>350</v>
      </c>
      <c r="D9" s="56" t="s">
        <v>357</v>
      </c>
      <c r="E9" s="51" t="s">
        <v>358</v>
      </c>
      <c r="F9" s="56" t="s">
        <v>353</v>
      </c>
      <c r="G9" s="51" t="s">
        <v>359</v>
      </c>
      <c r="H9" s="56" t="s">
        <v>360</v>
      </c>
      <c r="I9" s="56" t="s">
        <v>355</v>
      </c>
      <c r="J9" s="59" t="s">
        <v>361</v>
      </c>
    </row>
    <row r="10" ht="47.3" customHeight="1" spans="1:10">
      <c r="A10" s="57" t="s">
        <v>304</v>
      </c>
      <c r="B10" s="56" t="s">
        <v>349</v>
      </c>
      <c r="C10" s="56" t="s">
        <v>362</v>
      </c>
      <c r="D10" s="56" t="s">
        <v>363</v>
      </c>
      <c r="E10" s="51" t="s">
        <v>364</v>
      </c>
      <c r="F10" s="56" t="s">
        <v>365</v>
      </c>
      <c r="G10" s="51" t="s">
        <v>155</v>
      </c>
      <c r="H10" s="56" t="s">
        <v>366</v>
      </c>
      <c r="I10" s="56" t="s">
        <v>355</v>
      </c>
      <c r="J10" s="59" t="s">
        <v>367</v>
      </c>
    </row>
    <row r="11" ht="47.3" customHeight="1" spans="1:10">
      <c r="A11" s="57" t="s">
        <v>304</v>
      </c>
      <c r="B11" s="56" t="s">
        <v>349</v>
      </c>
      <c r="C11" s="56" t="s">
        <v>368</v>
      </c>
      <c r="D11" s="56" t="s">
        <v>369</v>
      </c>
      <c r="E11" s="51" t="s">
        <v>370</v>
      </c>
      <c r="F11" s="56" t="s">
        <v>365</v>
      </c>
      <c r="G11" s="51" t="s">
        <v>371</v>
      </c>
      <c r="H11" s="56" t="s">
        <v>360</v>
      </c>
      <c r="I11" s="56" t="s">
        <v>355</v>
      </c>
      <c r="J11" s="59" t="s">
        <v>372</v>
      </c>
    </row>
    <row r="12" ht="47.3" customHeight="1" spans="1:10">
      <c r="A12" s="57" t="s">
        <v>298</v>
      </c>
      <c r="B12" s="56" t="s">
        <v>373</v>
      </c>
      <c r="C12" s="56" t="s">
        <v>350</v>
      </c>
      <c r="D12" s="56" t="s">
        <v>351</v>
      </c>
      <c r="E12" s="51" t="s">
        <v>374</v>
      </c>
      <c r="F12" s="56" t="s">
        <v>353</v>
      </c>
      <c r="G12" s="51" t="s">
        <v>359</v>
      </c>
      <c r="H12" s="56" t="s">
        <v>360</v>
      </c>
      <c r="I12" s="56" t="s">
        <v>355</v>
      </c>
      <c r="J12" s="59" t="s">
        <v>375</v>
      </c>
    </row>
    <row r="13" ht="47.3" customHeight="1" spans="1:10">
      <c r="A13" s="57" t="s">
        <v>298</v>
      </c>
      <c r="B13" s="56" t="s">
        <v>373</v>
      </c>
      <c r="C13" s="56" t="s">
        <v>350</v>
      </c>
      <c r="D13" s="56" t="s">
        <v>351</v>
      </c>
      <c r="E13" s="51" t="s">
        <v>376</v>
      </c>
      <c r="F13" s="56" t="s">
        <v>365</v>
      </c>
      <c r="G13" s="51" t="s">
        <v>377</v>
      </c>
      <c r="H13" s="56" t="s">
        <v>378</v>
      </c>
      <c r="I13" s="56" t="s">
        <v>355</v>
      </c>
      <c r="J13" s="59" t="s">
        <v>379</v>
      </c>
    </row>
    <row r="14" ht="47.3" customHeight="1" spans="1:10">
      <c r="A14" s="57" t="s">
        <v>298</v>
      </c>
      <c r="B14" s="56" t="s">
        <v>373</v>
      </c>
      <c r="C14" s="56" t="s">
        <v>350</v>
      </c>
      <c r="D14" s="56" t="s">
        <v>351</v>
      </c>
      <c r="E14" s="51" t="s">
        <v>380</v>
      </c>
      <c r="F14" s="56" t="s">
        <v>365</v>
      </c>
      <c r="G14" s="51" t="s">
        <v>377</v>
      </c>
      <c r="H14" s="56" t="s">
        <v>378</v>
      </c>
      <c r="I14" s="56" t="s">
        <v>355</v>
      </c>
      <c r="J14" s="59" t="s">
        <v>381</v>
      </c>
    </row>
    <row r="15" ht="47.3" customHeight="1" spans="1:10">
      <c r="A15" s="57" t="s">
        <v>298</v>
      </c>
      <c r="B15" s="56" t="s">
        <v>373</v>
      </c>
      <c r="C15" s="56" t="s">
        <v>350</v>
      </c>
      <c r="D15" s="56" t="s">
        <v>351</v>
      </c>
      <c r="E15" s="51" t="s">
        <v>382</v>
      </c>
      <c r="F15" s="56" t="s">
        <v>365</v>
      </c>
      <c r="G15" s="51" t="s">
        <v>383</v>
      </c>
      <c r="H15" s="56" t="s">
        <v>378</v>
      </c>
      <c r="I15" s="56" t="s">
        <v>355</v>
      </c>
      <c r="J15" s="59" t="s">
        <v>384</v>
      </c>
    </row>
    <row r="16" ht="67" customHeight="1" spans="1:10">
      <c r="A16" s="57" t="s">
        <v>298</v>
      </c>
      <c r="B16" s="56" t="s">
        <v>373</v>
      </c>
      <c r="C16" s="56" t="s">
        <v>350</v>
      </c>
      <c r="D16" s="56" t="s">
        <v>357</v>
      </c>
      <c r="E16" s="51" t="s">
        <v>385</v>
      </c>
      <c r="F16" s="56" t="s">
        <v>365</v>
      </c>
      <c r="G16" s="51" t="s">
        <v>386</v>
      </c>
      <c r="H16" s="56" t="s">
        <v>360</v>
      </c>
      <c r="I16" s="56" t="s">
        <v>355</v>
      </c>
      <c r="J16" s="59" t="s">
        <v>387</v>
      </c>
    </row>
    <row r="17" ht="47.3" customHeight="1" spans="1:10">
      <c r="A17" s="57" t="s">
        <v>298</v>
      </c>
      <c r="B17" s="56" t="s">
        <v>373</v>
      </c>
      <c r="C17" s="56" t="s">
        <v>350</v>
      </c>
      <c r="D17" s="56" t="s">
        <v>357</v>
      </c>
      <c r="E17" s="51" t="s">
        <v>388</v>
      </c>
      <c r="F17" s="56" t="s">
        <v>353</v>
      </c>
      <c r="G17" s="51" t="s">
        <v>377</v>
      </c>
      <c r="H17" s="56" t="s">
        <v>389</v>
      </c>
      <c r="I17" s="56" t="s">
        <v>355</v>
      </c>
      <c r="J17" s="59" t="s">
        <v>390</v>
      </c>
    </row>
    <row r="18" ht="47.3" customHeight="1" spans="1:10">
      <c r="A18" s="57" t="s">
        <v>298</v>
      </c>
      <c r="B18" s="56" t="s">
        <v>373</v>
      </c>
      <c r="C18" s="56" t="s">
        <v>350</v>
      </c>
      <c r="D18" s="56" t="s">
        <v>391</v>
      </c>
      <c r="E18" s="51" t="s">
        <v>392</v>
      </c>
      <c r="F18" s="56" t="s">
        <v>353</v>
      </c>
      <c r="G18" s="51" t="s">
        <v>359</v>
      </c>
      <c r="H18" s="56" t="s">
        <v>360</v>
      </c>
      <c r="I18" s="56" t="s">
        <v>355</v>
      </c>
      <c r="J18" s="59" t="s">
        <v>393</v>
      </c>
    </row>
    <row r="19" ht="47.3" customHeight="1" spans="1:10">
      <c r="A19" s="57" t="s">
        <v>298</v>
      </c>
      <c r="B19" s="56" t="s">
        <v>373</v>
      </c>
      <c r="C19" s="56" t="s">
        <v>362</v>
      </c>
      <c r="D19" s="56" t="s">
        <v>394</v>
      </c>
      <c r="E19" s="51" t="s">
        <v>395</v>
      </c>
      <c r="F19" s="56" t="s">
        <v>365</v>
      </c>
      <c r="G19" s="51" t="s">
        <v>396</v>
      </c>
      <c r="H19" s="56" t="s">
        <v>397</v>
      </c>
      <c r="I19" s="56" t="s">
        <v>355</v>
      </c>
      <c r="J19" s="59" t="s">
        <v>398</v>
      </c>
    </row>
    <row r="20" ht="68" customHeight="1" spans="1:10">
      <c r="A20" s="57" t="s">
        <v>298</v>
      </c>
      <c r="B20" s="56" t="s">
        <v>373</v>
      </c>
      <c r="C20" s="56" t="s">
        <v>362</v>
      </c>
      <c r="D20" s="56" t="s">
        <v>394</v>
      </c>
      <c r="E20" s="51" t="s">
        <v>399</v>
      </c>
      <c r="F20" s="56" t="s">
        <v>365</v>
      </c>
      <c r="G20" s="51" t="s">
        <v>400</v>
      </c>
      <c r="H20" s="56" t="s">
        <v>401</v>
      </c>
      <c r="I20" s="56" t="s">
        <v>355</v>
      </c>
      <c r="J20" s="59" t="s">
        <v>402</v>
      </c>
    </row>
    <row r="21" ht="47.3" customHeight="1" spans="1:10">
      <c r="A21" s="57" t="s">
        <v>294</v>
      </c>
      <c r="B21" s="56" t="s">
        <v>403</v>
      </c>
      <c r="C21" s="56" t="s">
        <v>350</v>
      </c>
      <c r="D21" s="56" t="s">
        <v>351</v>
      </c>
      <c r="E21" s="51" t="s">
        <v>404</v>
      </c>
      <c r="F21" s="56" t="s">
        <v>365</v>
      </c>
      <c r="G21" s="51" t="s">
        <v>405</v>
      </c>
      <c r="H21" s="56" t="s">
        <v>354</v>
      </c>
      <c r="I21" s="56" t="s">
        <v>355</v>
      </c>
      <c r="J21" s="59" t="s">
        <v>406</v>
      </c>
    </row>
    <row r="22" ht="47.3" customHeight="1" spans="1:10">
      <c r="A22" s="57" t="s">
        <v>294</v>
      </c>
      <c r="B22" s="56" t="s">
        <v>403</v>
      </c>
      <c r="C22" s="56" t="s">
        <v>350</v>
      </c>
      <c r="D22" s="56" t="s">
        <v>357</v>
      </c>
      <c r="E22" s="51" t="s">
        <v>407</v>
      </c>
      <c r="F22" s="56" t="s">
        <v>365</v>
      </c>
      <c r="G22" s="51" t="s">
        <v>386</v>
      </c>
      <c r="H22" s="56" t="s">
        <v>360</v>
      </c>
      <c r="I22" s="56" t="s">
        <v>355</v>
      </c>
      <c r="J22" s="59" t="s">
        <v>408</v>
      </c>
    </row>
    <row r="23" ht="47.3" customHeight="1" spans="1:10">
      <c r="A23" s="57" t="s">
        <v>294</v>
      </c>
      <c r="B23" s="56" t="s">
        <v>403</v>
      </c>
      <c r="C23" s="56" t="s">
        <v>362</v>
      </c>
      <c r="D23" s="56" t="s">
        <v>394</v>
      </c>
      <c r="E23" s="51" t="s">
        <v>409</v>
      </c>
      <c r="F23" s="56" t="s">
        <v>353</v>
      </c>
      <c r="G23" s="51" t="s">
        <v>410</v>
      </c>
      <c r="H23" s="56" t="s">
        <v>378</v>
      </c>
      <c r="I23" s="56" t="s">
        <v>355</v>
      </c>
      <c r="J23" s="59" t="s">
        <v>411</v>
      </c>
    </row>
    <row r="24" ht="64" customHeight="1" spans="1:10">
      <c r="A24" s="57" t="s">
        <v>309</v>
      </c>
      <c r="B24" s="56" t="s">
        <v>412</v>
      </c>
      <c r="C24" s="56" t="s">
        <v>350</v>
      </c>
      <c r="D24" s="56" t="s">
        <v>357</v>
      </c>
      <c r="E24" s="51" t="s">
        <v>413</v>
      </c>
      <c r="F24" s="56" t="s">
        <v>353</v>
      </c>
      <c r="G24" s="51" t="s">
        <v>359</v>
      </c>
      <c r="H24" s="56" t="s">
        <v>360</v>
      </c>
      <c r="I24" s="56" t="s">
        <v>355</v>
      </c>
      <c r="J24" s="59" t="s">
        <v>414</v>
      </c>
    </row>
    <row r="25" ht="47.3" customHeight="1" spans="1:10">
      <c r="A25" s="57" t="s">
        <v>309</v>
      </c>
      <c r="B25" s="56" t="s">
        <v>415</v>
      </c>
      <c r="C25" s="56" t="s">
        <v>362</v>
      </c>
      <c r="D25" s="56" t="s">
        <v>363</v>
      </c>
      <c r="E25" s="51" t="s">
        <v>416</v>
      </c>
      <c r="F25" s="56" t="s">
        <v>365</v>
      </c>
      <c r="G25" s="51" t="s">
        <v>417</v>
      </c>
      <c r="H25" s="56" t="s">
        <v>418</v>
      </c>
      <c r="I25" s="56" t="s">
        <v>355</v>
      </c>
      <c r="J25" s="59" t="s">
        <v>419</v>
      </c>
    </row>
    <row r="26" ht="47.3" customHeight="1" spans="1:10">
      <c r="A26" s="57" t="s">
        <v>309</v>
      </c>
      <c r="B26" s="56" t="s">
        <v>415</v>
      </c>
      <c r="C26" s="56" t="s">
        <v>362</v>
      </c>
      <c r="D26" s="56" t="s">
        <v>363</v>
      </c>
      <c r="E26" s="51" t="s">
        <v>420</v>
      </c>
      <c r="F26" s="56" t="s">
        <v>353</v>
      </c>
      <c r="G26" s="51" t="s">
        <v>410</v>
      </c>
      <c r="H26" s="56" t="s">
        <v>421</v>
      </c>
      <c r="I26" s="56" t="s">
        <v>355</v>
      </c>
      <c r="J26" s="59" t="s">
        <v>422</v>
      </c>
    </row>
    <row r="27" ht="47.3" customHeight="1" spans="1:10">
      <c r="A27" s="57" t="s">
        <v>309</v>
      </c>
      <c r="B27" s="56" t="s">
        <v>415</v>
      </c>
      <c r="C27" s="56" t="s">
        <v>368</v>
      </c>
      <c r="D27" s="56" t="s">
        <v>369</v>
      </c>
      <c r="E27" s="51" t="s">
        <v>423</v>
      </c>
      <c r="F27" s="56" t="s">
        <v>365</v>
      </c>
      <c r="G27" s="51" t="s">
        <v>371</v>
      </c>
      <c r="H27" s="56" t="s">
        <v>360</v>
      </c>
      <c r="I27" s="56" t="s">
        <v>355</v>
      </c>
      <c r="J27" s="59" t="s">
        <v>424</v>
      </c>
    </row>
    <row r="28" ht="47.3" customHeight="1" spans="1:10">
      <c r="A28" s="57" t="s">
        <v>288</v>
      </c>
      <c r="B28" s="56" t="s">
        <v>425</v>
      </c>
      <c r="C28" s="56" t="s">
        <v>350</v>
      </c>
      <c r="D28" s="56" t="s">
        <v>351</v>
      </c>
      <c r="E28" s="51" t="s">
        <v>426</v>
      </c>
      <c r="F28" s="56" t="s">
        <v>353</v>
      </c>
      <c r="G28" s="51" t="s">
        <v>359</v>
      </c>
      <c r="H28" s="56" t="s">
        <v>360</v>
      </c>
      <c r="I28" s="56" t="s">
        <v>355</v>
      </c>
      <c r="J28" s="59" t="s">
        <v>427</v>
      </c>
    </row>
    <row r="29" ht="47.3" customHeight="1" spans="1:10">
      <c r="A29" s="57" t="s">
        <v>428</v>
      </c>
      <c r="B29" s="56" t="s">
        <v>429</v>
      </c>
      <c r="C29" s="56" t="s">
        <v>350</v>
      </c>
      <c r="D29" s="56" t="s">
        <v>357</v>
      </c>
      <c r="E29" s="51" t="s">
        <v>430</v>
      </c>
      <c r="F29" s="56" t="s">
        <v>353</v>
      </c>
      <c r="G29" s="51" t="s">
        <v>359</v>
      </c>
      <c r="H29" s="56" t="s">
        <v>360</v>
      </c>
      <c r="I29" s="56" t="s">
        <v>355</v>
      </c>
      <c r="J29" s="59" t="s">
        <v>431</v>
      </c>
    </row>
    <row r="30" ht="64" customHeight="1" spans="1:10">
      <c r="A30" s="57" t="s">
        <v>428</v>
      </c>
      <c r="B30" s="56" t="s">
        <v>429</v>
      </c>
      <c r="C30" s="56" t="s">
        <v>350</v>
      </c>
      <c r="D30" s="56" t="s">
        <v>357</v>
      </c>
      <c r="E30" s="51" t="s">
        <v>432</v>
      </c>
      <c r="F30" s="56" t="s">
        <v>365</v>
      </c>
      <c r="G30" s="51" t="s">
        <v>433</v>
      </c>
      <c r="H30" s="56" t="s">
        <v>360</v>
      </c>
      <c r="I30" s="56" t="s">
        <v>355</v>
      </c>
      <c r="J30" s="59" t="s">
        <v>434</v>
      </c>
    </row>
    <row r="31" ht="47.3" customHeight="1" spans="1:10">
      <c r="A31" s="57" t="s">
        <v>428</v>
      </c>
      <c r="B31" s="56" t="s">
        <v>429</v>
      </c>
      <c r="C31" s="56" t="s">
        <v>362</v>
      </c>
      <c r="D31" s="56" t="s">
        <v>394</v>
      </c>
      <c r="E31" s="51" t="s">
        <v>435</v>
      </c>
      <c r="F31" s="56" t="s">
        <v>353</v>
      </c>
      <c r="G31" s="51" t="s">
        <v>410</v>
      </c>
      <c r="H31" s="56" t="s">
        <v>378</v>
      </c>
      <c r="I31" s="56" t="s">
        <v>355</v>
      </c>
      <c r="J31" s="59" t="s">
        <v>436</v>
      </c>
    </row>
    <row r="32" ht="47.3" customHeight="1" spans="1:10">
      <c r="A32" s="57" t="s">
        <v>285</v>
      </c>
      <c r="B32" s="56" t="s">
        <v>437</v>
      </c>
      <c r="C32" s="56" t="s">
        <v>350</v>
      </c>
      <c r="D32" s="56" t="s">
        <v>351</v>
      </c>
      <c r="E32" s="51" t="s">
        <v>438</v>
      </c>
      <c r="F32" s="56" t="s">
        <v>365</v>
      </c>
      <c r="G32" s="51" t="s">
        <v>383</v>
      </c>
      <c r="H32" s="56" t="s">
        <v>378</v>
      </c>
      <c r="I32" s="56" t="s">
        <v>355</v>
      </c>
      <c r="J32" s="59" t="s">
        <v>439</v>
      </c>
    </row>
    <row r="33" ht="47.3" customHeight="1" spans="1:10">
      <c r="A33" s="57" t="s">
        <v>285</v>
      </c>
      <c r="B33" s="56" t="s">
        <v>437</v>
      </c>
      <c r="C33" s="56" t="s">
        <v>350</v>
      </c>
      <c r="D33" s="56" t="s">
        <v>351</v>
      </c>
      <c r="E33" s="51" t="s">
        <v>440</v>
      </c>
      <c r="F33" s="56" t="s">
        <v>365</v>
      </c>
      <c r="G33" s="51" t="s">
        <v>441</v>
      </c>
      <c r="H33" s="56" t="s">
        <v>366</v>
      </c>
      <c r="I33" s="56" t="s">
        <v>355</v>
      </c>
      <c r="J33" s="59" t="s">
        <v>442</v>
      </c>
    </row>
    <row r="34" ht="47.3" customHeight="1" spans="1:10">
      <c r="A34" s="57" t="s">
        <v>285</v>
      </c>
      <c r="B34" s="56" t="s">
        <v>437</v>
      </c>
      <c r="C34" s="56" t="s">
        <v>350</v>
      </c>
      <c r="D34" s="56" t="s">
        <v>357</v>
      </c>
      <c r="E34" s="51" t="s">
        <v>443</v>
      </c>
      <c r="F34" s="56" t="s">
        <v>353</v>
      </c>
      <c r="G34" s="51" t="s">
        <v>444</v>
      </c>
      <c r="H34" s="56"/>
      <c r="I34" s="56" t="s">
        <v>445</v>
      </c>
      <c r="J34" s="59" t="s">
        <v>446</v>
      </c>
    </row>
    <row r="35" ht="47.3" customHeight="1" spans="1:10">
      <c r="A35" s="57" t="s">
        <v>285</v>
      </c>
      <c r="B35" s="56" t="s">
        <v>437</v>
      </c>
      <c r="C35" s="56" t="s">
        <v>362</v>
      </c>
      <c r="D35" s="56" t="s">
        <v>394</v>
      </c>
      <c r="E35" s="51" t="s">
        <v>447</v>
      </c>
      <c r="F35" s="56" t="s">
        <v>365</v>
      </c>
      <c r="G35" s="51" t="s">
        <v>448</v>
      </c>
      <c r="H35" s="56" t="s">
        <v>401</v>
      </c>
      <c r="I35" s="56" t="s">
        <v>355</v>
      </c>
      <c r="J35" s="59" t="s">
        <v>449</v>
      </c>
    </row>
    <row r="36" ht="47.3" customHeight="1" spans="1:10">
      <c r="A36" s="57" t="s">
        <v>296</v>
      </c>
      <c r="B36" s="56" t="s">
        <v>450</v>
      </c>
      <c r="C36" s="56" t="s">
        <v>350</v>
      </c>
      <c r="D36" s="56" t="s">
        <v>351</v>
      </c>
      <c r="E36" s="51" t="s">
        <v>451</v>
      </c>
      <c r="F36" s="56" t="s">
        <v>353</v>
      </c>
      <c r="G36" s="51" t="s">
        <v>359</v>
      </c>
      <c r="H36" s="56" t="s">
        <v>360</v>
      </c>
      <c r="I36" s="56" t="s">
        <v>355</v>
      </c>
      <c r="J36" s="59" t="s">
        <v>452</v>
      </c>
    </row>
    <row r="37" ht="47.3" customHeight="1" spans="1:10">
      <c r="A37" s="57" t="s">
        <v>296</v>
      </c>
      <c r="B37" s="56" t="s">
        <v>450</v>
      </c>
      <c r="C37" s="56" t="s">
        <v>350</v>
      </c>
      <c r="D37" s="56" t="s">
        <v>351</v>
      </c>
      <c r="E37" s="51" t="s">
        <v>453</v>
      </c>
      <c r="F37" s="56" t="s">
        <v>353</v>
      </c>
      <c r="G37" s="51" t="s">
        <v>359</v>
      </c>
      <c r="H37" s="56" t="s">
        <v>360</v>
      </c>
      <c r="I37" s="56" t="s">
        <v>355</v>
      </c>
      <c r="J37" s="59" t="s">
        <v>454</v>
      </c>
    </row>
    <row r="38" ht="47.3" customHeight="1" spans="1:10">
      <c r="A38" s="57" t="s">
        <v>296</v>
      </c>
      <c r="B38" s="56" t="s">
        <v>450</v>
      </c>
      <c r="C38" s="56" t="s">
        <v>350</v>
      </c>
      <c r="D38" s="56" t="s">
        <v>351</v>
      </c>
      <c r="E38" s="51" t="s">
        <v>455</v>
      </c>
      <c r="F38" s="56" t="s">
        <v>353</v>
      </c>
      <c r="G38" s="51" t="s">
        <v>359</v>
      </c>
      <c r="H38" s="56" t="s">
        <v>360</v>
      </c>
      <c r="I38" s="56" t="s">
        <v>355</v>
      </c>
      <c r="J38" s="59" t="s">
        <v>456</v>
      </c>
    </row>
    <row r="39" ht="47.3" customHeight="1" spans="1:10">
      <c r="A39" s="57" t="s">
        <v>296</v>
      </c>
      <c r="B39" s="56" t="s">
        <v>450</v>
      </c>
      <c r="C39" s="56" t="s">
        <v>350</v>
      </c>
      <c r="D39" s="56" t="s">
        <v>351</v>
      </c>
      <c r="E39" s="51" t="s">
        <v>457</v>
      </c>
      <c r="F39" s="56" t="s">
        <v>353</v>
      </c>
      <c r="G39" s="51" t="s">
        <v>359</v>
      </c>
      <c r="H39" s="56" t="s">
        <v>360</v>
      </c>
      <c r="I39" s="56" t="s">
        <v>355</v>
      </c>
      <c r="J39" s="59" t="s">
        <v>458</v>
      </c>
    </row>
    <row r="40" ht="47.3" customHeight="1" spans="1:10">
      <c r="A40" s="57" t="s">
        <v>296</v>
      </c>
      <c r="B40" s="56" t="s">
        <v>450</v>
      </c>
      <c r="C40" s="56" t="s">
        <v>350</v>
      </c>
      <c r="D40" s="56" t="s">
        <v>351</v>
      </c>
      <c r="E40" s="51" t="s">
        <v>459</v>
      </c>
      <c r="F40" s="56" t="s">
        <v>365</v>
      </c>
      <c r="G40" s="51" t="s">
        <v>371</v>
      </c>
      <c r="H40" s="56" t="s">
        <v>360</v>
      </c>
      <c r="I40" s="56" t="s">
        <v>355</v>
      </c>
      <c r="J40" s="59" t="s">
        <v>460</v>
      </c>
    </row>
    <row r="41" ht="47.3" customHeight="1" spans="1:10">
      <c r="A41" s="57" t="s">
        <v>296</v>
      </c>
      <c r="B41" s="56" t="s">
        <v>450</v>
      </c>
      <c r="C41" s="56" t="s">
        <v>350</v>
      </c>
      <c r="D41" s="56" t="s">
        <v>357</v>
      </c>
      <c r="E41" s="51" t="s">
        <v>461</v>
      </c>
      <c r="F41" s="56" t="s">
        <v>353</v>
      </c>
      <c r="G41" s="51" t="s">
        <v>359</v>
      </c>
      <c r="H41" s="56" t="s">
        <v>360</v>
      </c>
      <c r="I41" s="56" t="s">
        <v>355</v>
      </c>
      <c r="J41" s="59" t="s">
        <v>462</v>
      </c>
    </row>
    <row r="42" ht="47.3" customHeight="1" spans="1:10">
      <c r="A42" s="57" t="s">
        <v>296</v>
      </c>
      <c r="B42" s="56" t="s">
        <v>450</v>
      </c>
      <c r="C42" s="56" t="s">
        <v>350</v>
      </c>
      <c r="D42" s="56" t="s">
        <v>357</v>
      </c>
      <c r="E42" s="51" t="s">
        <v>463</v>
      </c>
      <c r="F42" s="56" t="s">
        <v>353</v>
      </c>
      <c r="G42" s="51" t="s">
        <v>359</v>
      </c>
      <c r="H42" s="56" t="s">
        <v>360</v>
      </c>
      <c r="I42" s="56" t="s">
        <v>355</v>
      </c>
      <c r="J42" s="59" t="s">
        <v>464</v>
      </c>
    </row>
    <row r="43" ht="47.3" customHeight="1" spans="1:10">
      <c r="A43" s="57" t="s">
        <v>296</v>
      </c>
      <c r="B43" s="56" t="s">
        <v>450</v>
      </c>
      <c r="C43" s="56" t="s">
        <v>350</v>
      </c>
      <c r="D43" s="56" t="s">
        <v>357</v>
      </c>
      <c r="E43" s="51" t="s">
        <v>465</v>
      </c>
      <c r="F43" s="56" t="s">
        <v>353</v>
      </c>
      <c r="G43" s="51" t="s">
        <v>410</v>
      </c>
      <c r="H43" s="56" t="s">
        <v>360</v>
      </c>
      <c r="I43" s="56" t="s">
        <v>355</v>
      </c>
      <c r="J43" s="59" t="s">
        <v>466</v>
      </c>
    </row>
    <row r="44" ht="47.3" customHeight="1" spans="1:10">
      <c r="A44" s="57" t="s">
        <v>296</v>
      </c>
      <c r="B44" s="56" t="s">
        <v>450</v>
      </c>
      <c r="C44" s="56" t="s">
        <v>350</v>
      </c>
      <c r="D44" s="56" t="s">
        <v>391</v>
      </c>
      <c r="E44" s="51" t="s">
        <v>467</v>
      </c>
      <c r="F44" s="56" t="s">
        <v>353</v>
      </c>
      <c r="G44" s="51" t="s">
        <v>359</v>
      </c>
      <c r="H44" s="56" t="s">
        <v>360</v>
      </c>
      <c r="I44" s="56" t="s">
        <v>355</v>
      </c>
      <c r="J44" s="59" t="s">
        <v>468</v>
      </c>
    </row>
    <row r="45" ht="47.3" customHeight="1" spans="1:10">
      <c r="A45" s="57" t="s">
        <v>296</v>
      </c>
      <c r="B45" s="56" t="s">
        <v>450</v>
      </c>
      <c r="C45" s="56" t="s">
        <v>362</v>
      </c>
      <c r="D45" s="56" t="s">
        <v>469</v>
      </c>
      <c r="E45" s="51" t="s">
        <v>470</v>
      </c>
      <c r="F45" s="56" t="s">
        <v>353</v>
      </c>
      <c r="G45" s="51" t="s">
        <v>359</v>
      </c>
      <c r="H45" s="56" t="s">
        <v>360</v>
      </c>
      <c r="I45" s="56" t="s">
        <v>355</v>
      </c>
      <c r="J45" s="59" t="s">
        <v>471</v>
      </c>
    </row>
    <row r="46" ht="47.3" customHeight="1" spans="1:10">
      <c r="A46" s="57" t="s">
        <v>296</v>
      </c>
      <c r="B46" s="56" t="s">
        <v>450</v>
      </c>
      <c r="C46" s="56" t="s">
        <v>362</v>
      </c>
      <c r="D46" s="56" t="s">
        <v>394</v>
      </c>
      <c r="E46" s="51" t="s">
        <v>472</v>
      </c>
      <c r="F46" s="56" t="s">
        <v>353</v>
      </c>
      <c r="G46" s="51" t="s">
        <v>410</v>
      </c>
      <c r="H46" s="56" t="s">
        <v>378</v>
      </c>
      <c r="I46" s="56" t="s">
        <v>355</v>
      </c>
      <c r="J46" s="59" t="s">
        <v>473</v>
      </c>
    </row>
    <row r="47" ht="47.3" customHeight="1" spans="1:10">
      <c r="A47" s="57" t="s">
        <v>296</v>
      </c>
      <c r="B47" s="56" t="s">
        <v>450</v>
      </c>
      <c r="C47" s="56" t="s">
        <v>362</v>
      </c>
      <c r="D47" s="56" t="s">
        <v>394</v>
      </c>
      <c r="E47" s="51" t="s">
        <v>474</v>
      </c>
      <c r="F47" s="56" t="s">
        <v>353</v>
      </c>
      <c r="G47" s="51" t="s">
        <v>410</v>
      </c>
      <c r="H47" s="56" t="s">
        <v>475</v>
      </c>
      <c r="I47" s="56" t="s">
        <v>355</v>
      </c>
      <c r="J47" s="59" t="s">
        <v>476</v>
      </c>
    </row>
    <row r="48" ht="47.3" customHeight="1" spans="1:10">
      <c r="A48" s="55" t="s">
        <v>48</v>
      </c>
      <c r="B48" s="23"/>
      <c r="C48" s="23"/>
      <c r="D48" s="23"/>
      <c r="E48" s="23"/>
      <c r="F48" s="23"/>
      <c r="G48" s="23"/>
      <c r="H48" s="23"/>
      <c r="I48" s="23"/>
      <c r="J48" s="23"/>
    </row>
    <row r="49" ht="47.3" customHeight="1" spans="1:10">
      <c r="A49" s="57" t="s">
        <v>314</v>
      </c>
      <c r="B49" s="56" t="s">
        <v>477</v>
      </c>
      <c r="C49" s="56" t="s">
        <v>350</v>
      </c>
      <c r="D49" s="56" t="s">
        <v>351</v>
      </c>
      <c r="E49" s="51" t="s">
        <v>478</v>
      </c>
      <c r="F49" s="56" t="s">
        <v>365</v>
      </c>
      <c r="G49" s="51" t="s">
        <v>156</v>
      </c>
      <c r="H49" s="56" t="s">
        <v>479</v>
      </c>
      <c r="I49" s="56" t="s">
        <v>355</v>
      </c>
      <c r="J49" s="59" t="s">
        <v>480</v>
      </c>
    </row>
    <row r="50" ht="47.3" customHeight="1" spans="1:10">
      <c r="A50" s="57" t="s">
        <v>314</v>
      </c>
      <c r="B50" s="56" t="s">
        <v>477</v>
      </c>
      <c r="C50" s="56" t="s">
        <v>350</v>
      </c>
      <c r="D50" s="56" t="s">
        <v>351</v>
      </c>
      <c r="E50" s="51" t="s">
        <v>481</v>
      </c>
      <c r="F50" s="56" t="s">
        <v>365</v>
      </c>
      <c r="G50" s="51" t="s">
        <v>482</v>
      </c>
      <c r="H50" s="56" t="s">
        <v>483</v>
      </c>
      <c r="I50" s="56" t="s">
        <v>355</v>
      </c>
      <c r="J50" s="59" t="s">
        <v>484</v>
      </c>
    </row>
    <row r="51" ht="47.3" customHeight="1" spans="1:10">
      <c r="A51" s="57" t="s">
        <v>314</v>
      </c>
      <c r="B51" s="56" t="s">
        <v>477</v>
      </c>
      <c r="C51" s="56" t="s">
        <v>350</v>
      </c>
      <c r="D51" s="56" t="s">
        <v>351</v>
      </c>
      <c r="E51" s="51" t="s">
        <v>485</v>
      </c>
      <c r="F51" s="56" t="s">
        <v>365</v>
      </c>
      <c r="G51" s="51" t="s">
        <v>155</v>
      </c>
      <c r="H51" s="56" t="s">
        <v>483</v>
      </c>
      <c r="I51" s="56" t="s">
        <v>355</v>
      </c>
      <c r="J51" s="59" t="s">
        <v>486</v>
      </c>
    </row>
    <row r="52" ht="47.3" customHeight="1" spans="1:10">
      <c r="A52" s="57" t="s">
        <v>314</v>
      </c>
      <c r="B52" s="56" t="s">
        <v>477</v>
      </c>
      <c r="C52" s="56" t="s">
        <v>350</v>
      </c>
      <c r="D52" s="56" t="s">
        <v>351</v>
      </c>
      <c r="E52" s="51" t="s">
        <v>487</v>
      </c>
      <c r="F52" s="56" t="s">
        <v>365</v>
      </c>
      <c r="G52" s="51" t="s">
        <v>155</v>
      </c>
      <c r="H52" s="56" t="s">
        <v>488</v>
      </c>
      <c r="I52" s="56" t="s">
        <v>355</v>
      </c>
      <c r="J52" s="59" t="s">
        <v>489</v>
      </c>
    </row>
    <row r="53" ht="47.3" customHeight="1" spans="1:10">
      <c r="A53" s="57" t="s">
        <v>314</v>
      </c>
      <c r="B53" s="56" t="s">
        <v>477</v>
      </c>
      <c r="C53" s="56" t="s">
        <v>350</v>
      </c>
      <c r="D53" s="56" t="s">
        <v>357</v>
      </c>
      <c r="E53" s="51" t="s">
        <v>490</v>
      </c>
      <c r="F53" s="56" t="s">
        <v>365</v>
      </c>
      <c r="G53" s="51" t="s">
        <v>491</v>
      </c>
      <c r="H53" s="56" t="s">
        <v>360</v>
      </c>
      <c r="I53" s="56" t="s">
        <v>355</v>
      </c>
      <c r="J53" s="59" t="s">
        <v>492</v>
      </c>
    </row>
    <row r="54" ht="47.3" customHeight="1" spans="1:10">
      <c r="A54" s="57" t="s">
        <v>314</v>
      </c>
      <c r="B54" s="56" t="s">
        <v>477</v>
      </c>
      <c r="C54" s="56" t="s">
        <v>350</v>
      </c>
      <c r="D54" s="56" t="s">
        <v>391</v>
      </c>
      <c r="E54" s="51" t="s">
        <v>493</v>
      </c>
      <c r="F54" s="56" t="s">
        <v>365</v>
      </c>
      <c r="G54" s="51" t="s">
        <v>386</v>
      </c>
      <c r="H54" s="56" t="s">
        <v>360</v>
      </c>
      <c r="I54" s="56" t="s">
        <v>355</v>
      </c>
      <c r="J54" s="59" t="s">
        <v>494</v>
      </c>
    </row>
    <row r="55" ht="47.3" customHeight="1" spans="1:10">
      <c r="A55" s="57" t="s">
        <v>314</v>
      </c>
      <c r="B55" s="56" t="s">
        <v>477</v>
      </c>
      <c r="C55" s="56" t="s">
        <v>362</v>
      </c>
      <c r="D55" s="56" t="s">
        <v>394</v>
      </c>
      <c r="E55" s="51" t="s">
        <v>495</v>
      </c>
      <c r="F55" s="56" t="s">
        <v>365</v>
      </c>
      <c r="G55" s="51" t="s">
        <v>396</v>
      </c>
      <c r="H55" s="56" t="s">
        <v>360</v>
      </c>
      <c r="I55" s="56" t="s">
        <v>355</v>
      </c>
      <c r="J55" s="59" t="s">
        <v>496</v>
      </c>
    </row>
    <row r="56" ht="47.3" customHeight="1" spans="1:10">
      <c r="A56" s="57" t="s">
        <v>314</v>
      </c>
      <c r="B56" s="56" t="s">
        <v>477</v>
      </c>
      <c r="C56" s="56" t="s">
        <v>362</v>
      </c>
      <c r="D56" s="56" t="s">
        <v>394</v>
      </c>
      <c r="E56" s="51" t="s">
        <v>497</v>
      </c>
      <c r="F56" s="56" t="s">
        <v>365</v>
      </c>
      <c r="G56" s="51" t="s">
        <v>371</v>
      </c>
      <c r="H56" s="56" t="s">
        <v>360</v>
      </c>
      <c r="I56" s="56" t="s">
        <v>355</v>
      </c>
      <c r="J56" s="59" t="s">
        <v>498</v>
      </c>
    </row>
    <row r="57" ht="47.3" customHeight="1" spans="1:10">
      <c r="A57" s="57" t="s">
        <v>314</v>
      </c>
      <c r="B57" s="56" t="s">
        <v>477</v>
      </c>
      <c r="C57" s="56" t="s">
        <v>368</v>
      </c>
      <c r="D57" s="56" t="s">
        <v>369</v>
      </c>
      <c r="E57" s="51" t="s">
        <v>499</v>
      </c>
      <c r="F57" s="56" t="s">
        <v>365</v>
      </c>
      <c r="G57" s="51" t="s">
        <v>491</v>
      </c>
      <c r="H57" s="56" t="s">
        <v>360</v>
      </c>
      <c r="I57" s="56" t="s">
        <v>355</v>
      </c>
      <c r="J57" s="59" t="s">
        <v>500</v>
      </c>
    </row>
    <row r="58" ht="47.3" customHeight="1" spans="1:10">
      <c r="A58" s="57" t="s">
        <v>314</v>
      </c>
      <c r="B58" s="56" t="s">
        <v>477</v>
      </c>
      <c r="C58" s="56" t="s">
        <v>501</v>
      </c>
      <c r="D58" s="56" t="s">
        <v>502</v>
      </c>
      <c r="E58" s="51" t="s">
        <v>503</v>
      </c>
      <c r="F58" s="56" t="s">
        <v>504</v>
      </c>
      <c r="G58" s="51" t="s">
        <v>505</v>
      </c>
      <c r="H58" s="56" t="s">
        <v>360</v>
      </c>
      <c r="I58" s="56" t="s">
        <v>355</v>
      </c>
      <c r="J58" s="59" t="s">
        <v>506</v>
      </c>
    </row>
    <row r="59" ht="47.3" customHeight="1" spans="1:10">
      <c r="A59" s="57" t="s">
        <v>318</v>
      </c>
      <c r="B59" s="56" t="s">
        <v>507</v>
      </c>
      <c r="C59" s="56" t="s">
        <v>350</v>
      </c>
      <c r="D59" s="56" t="s">
        <v>351</v>
      </c>
      <c r="E59" s="51" t="s">
        <v>508</v>
      </c>
      <c r="F59" s="56" t="s">
        <v>365</v>
      </c>
      <c r="G59" s="51" t="s">
        <v>509</v>
      </c>
      <c r="H59" s="56" t="s">
        <v>510</v>
      </c>
      <c r="I59" s="56" t="s">
        <v>355</v>
      </c>
      <c r="J59" s="59" t="s">
        <v>511</v>
      </c>
    </row>
    <row r="60" ht="47.3" customHeight="1" spans="1:10">
      <c r="A60" s="57" t="s">
        <v>318</v>
      </c>
      <c r="B60" s="56" t="s">
        <v>507</v>
      </c>
      <c r="C60" s="56" t="s">
        <v>350</v>
      </c>
      <c r="D60" s="56" t="s">
        <v>351</v>
      </c>
      <c r="E60" s="51" t="s">
        <v>512</v>
      </c>
      <c r="F60" s="56" t="s">
        <v>365</v>
      </c>
      <c r="G60" s="51" t="s">
        <v>513</v>
      </c>
      <c r="H60" s="56" t="s">
        <v>510</v>
      </c>
      <c r="I60" s="56" t="s">
        <v>355</v>
      </c>
      <c r="J60" s="59" t="s">
        <v>514</v>
      </c>
    </row>
    <row r="61" ht="47.3" customHeight="1" spans="1:10">
      <c r="A61" s="57" t="s">
        <v>318</v>
      </c>
      <c r="B61" s="56" t="s">
        <v>507</v>
      </c>
      <c r="C61" s="56" t="s">
        <v>350</v>
      </c>
      <c r="D61" s="56" t="s">
        <v>351</v>
      </c>
      <c r="E61" s="51" t="s">
        <v>515</v>
      </c>
      <c r="F61" s="56" t="s">
        <v>365</v>
      </c>
      <c r="G61" s="51" t="s">
        <v>516</v>
      </c>
      <c r="H61" s="56" t="s">
        <v>510</v>
      </c>
      <c r="I61" s="56" t="s">
        <v>355</v>
      </c>
      <c r="J61" s="59" t="s">
        <v>517</v>
      </c>
    </row>
    <row r="62" ht="47.3" customHeight="1" spans="1:10">
      <c r="A62" s="57" t="s">
        <v>318</v>
      </c>
      <c r="B62" s="56" t="s">
        <v>507</v>
      </c>
      <c r="C62" s="56" t="s">
        <v>350</v>
      </c>
      <c r="D62" s="56" t="s">
        <v>351</v>
      </c>
      <c r="E62" s="51" t="s">
        <v>518</v>
      </c>
      <c r="F62" s="56" t="s">
        <v>365</v>
      </c>
      <c r="G62" s="51" t="s">
        <v>519</v>
      </c>
      <c r="H62" s="56" t="s">
        <v>510</v>
      </c>
      <c r="I62" s="56" t="s">
        <v>355</v>
      </c>
      <c r="J62" s="59" t="s">
        <v>520</v>
      </c>
    </row>
    <row r="63" ht="47.3" customHeight="1" spans="1:10">
      <c r="A63" s="57" t="s">
        <v>318</v>
      </c>
      <c r="B63" s="56" t="s">
        <v>507</v>
      </c>
      <c r="C63" s="56" t="s">
        <v>350</v>
      </c>
      <c r="D63" s="56" t="s">
        <v>351</v>
      </c>
      <c r="E63" s="51" t="s">
        <v>521</v>
      </c>
      <c r="F63" s="56" t="s">
        <v>365</v>
      </c>
      <c r="G63" s="51" t="s">
        <v>522</v>
      </c>
      <c r="H63" s="56" t="s">
        <v>510</v>
      </c>
      <c r="I63" s="56" t="s">
        <v>355</v>
      </c>
      <c r="J63" s="59" t="s">
        <v>523</v>
      </c>
    </row>
    <row r="64" ht="47.3" customHeight="1" spans="1:10">
      <c r="A64" s="57" t="s">
        <v>318</v>
      </c>
      <c r="B64" s="56" t="s">
        <v>507</v>
      </c>
      <c r="C64" s="56" t="s">
        <v>350</v>
      </c>
      <c r="D64" s="56" t="s">
        <v>351</v>
      </c>
      <c r="E64" s="51" t="s">
        <v>524</v>
      </c>
      <c r="F64" s="56" t="s">
        <v>365</v>
      </c>
      <c r="G64" s="51" t="s">
        <v>157</v>
      </c>
      <c r="H64" s="56" t="s">
        <v>525</v>
      </c>
      <c r="I64" s="56" t="s">
        <v>355</v>
      </c>
      <c r="J64" s="59" t="s">
        <v>526</v>
      </c>
    </row>
    <row r="65" ht="47.3" customHeight="1" spans="1:10">
      <c r="A65" s="57" t="s">
        <v>318</v>
      </c>
      <c r="B65" s="56" t="s">
        <v>507</v>
      </c>
      <c r="C65" s="56" t="s">
        <v>350</v>
      </c>
      <c r="D65" s="56" t="s">
        <v>357</v>
      </c>
      <c r="E65" s="51" t="s">
        <v>490</v>
      </c>
      <c r="F65" s="56" t="s">
        <v>365</v>
      </c>
      <c r="G65" s="51" t="s">
        <v>491</v>
      </c>
      <c r="H65" s="56" t="s">
        <v>360</v>
      </c>
      <c r="I65" s="56" t="s">
        <v>355</v>
      </c>
      <c r="J65" s="59" t="s">
        <v>492</v>
      </c>
    </row>
    <row r="66" ht="47.3" customHeight="1" spans="1:10">
      <c r="A66" s="57" t="s">
        <v>318</v>
      </c>
      <c r="B66" s="56" t="s">
        <v>507</v>
      </c>
      <c r="C66" s="56" t="s">
        <v>350</v>
      </c>
      <c r="D66" s="56" t="s">
        <v>357</v>
      </c>
      <c r="E66" s="51" t="s">
        <v>527</v>
      </c>
      <c r="F66" s="56" t="s">
        <v>365</v>
      </c>
      <c r="G66" s="51" t="s">
        <v>491</v>
      </c>
      <c r="H66" s="56" t="s">
        <v>360</v>
      </c>
      <c r="I66" s="56" t="s">
        <v>355</v>
      </c>
      <c r="J66" s="59" t="s">
        <v>528</v>
      </c>
    </row>
    <row r="67" ht="72" customHeight="1" spans="1:10">
      <c r="A67" s="57" t="s">
        <v>318</v>
      </c>
      <c r="B67" s="56" t="s">
        <v>507</v>
      </c>
      <c r="C67" s="56" t="s">
        <v>350</v>
      </c>
      <c r="D67" s="56" t="s">
        <v>391</v>
      </c>
      <c r="E67" s="51" t="s">
        <v>529</v>
      </c>
      <c r="F67" s="56" t="s">
        <v>504</v>
      </c>
      <c r="G67" s="51" t="s">
        <v>530</v>
      </c>
      <c r="H67" s="56"/>
      <c r="I67" s="56" t="s">
        <v>445</v>
      </c>
      <c r="J67" s="59" t="s">
        <v>531</v>
      </c>
    </row>
    <row r="68" ht="47.3" customHeight="1" spans="1:10">
      <c r="A68" s="57" t="s">
        <v>318</v>
      </c>
      <c r="B68" s="56" t="s">
        <v>507</v>
      </c>
      <c r="C68" s="56" t="s">
        <v>362</v>
      </c>
      <c r="D68" s="56" t="s">
        <v>394</v>
      </c>
      <c r="E68" s="51" t="s">
        <v>495</v>
      </c>
      <c r="F68" s="56" t="s">
        <v>365</v>
      </c>
      <c r="G68" s="51" t="s">
        <v>532</v>
      </c>
      <c r="H68" s="56" t="s">
        <v>360</v>
      </c>
      <c r="I68" s="56" t="s">
        <v>355</v>
      </c>
      <c r="J68" s="59" t="s">
        <v>496</v>
      </c>
    </row>
    <row r="69" ht="47.3" customHeight="1" spans="1:10">
      <c r="A69" s="57" t="s">
        <v>318</v>
      </c>
      <c r="B69" s="56" t="s">
        <v>507</v>
      </c>
      <c r="C69" s="56" t="s">
        <v>362</v>
      </c>
      <c r="D69" s="56" t="s">
        <v>394</v>
      </c>
      <c r="E69" s="51" t="s">
        <v>533</v>
      </c>
      <c r="F69" s="56" t="s">
        <v>353</v>
      </c>
      <c r="G69" s="51" t="s">
        <v>534</v>
      </c>
      <c r="H69" s="56"/>
      <c r="I69" s="56" t="s">
        <v>445</v>
      </c>
      <c r="J69" s="59" t="s">
        <v>535</v>
      </c>
    </row>
    <row r="70" ht="47.3" customHeight="1" spans="1:10">
      <c r="A70" s="57" t="s">
        <v>318</v>
      </c>
      <c r="B70" s="56" t="s">
        <v>507</v>
      </c>
      <c r="C70" s="56" t="s">
        <v>368</v>
      </c>
      <c r="D70" s="56" t="s">
        <v>369</v>
      </c>
      <c r="E70" s="51" t="s">
        <v>536</v>
      </c>
      <c r="F70" s="56" t="s">
        <v>365</v>
      </c>
      <c r="G70" s="51" t="s">
        <v>491</v>
      </c>
      <c r="H70" s="56" t="s">
        <v>360</v>
      </c>
      <c r="I70" s="56" t="s">
        <v>355</v>
      </c>
      <c r="J70" s="59" t="s">
        <v>537</v>
      </c>
    </row>
    <row r="71" ht="47.3" customHeight="1" spans="1:10">
      <c r="A71" s="57" t="s">
        <v>318</v>
      </c>
      <c r="B71" s="56" t="s">
        <v>507</v>
      </c>
      <c r="C71" s="56" t="s">
        <v>501</v>
      </c>
      <c r="D71" s="56" t="s">
        <v>502</v>
      </c>
      <c r="E71" s="51" t="s">
        <v>503</v>
      </c>
      <c r="F71" s="56" t="s">
        <v>504</v>
      </c>
      <c r="G71" s="51" t="s">
        <v>158</v>
      </c>
      <c r="H71" s="56" t="s">
        <v>360</v>
      </c>
      <c r="I71" s="56" t="s">
        <v>355</v>
      </c>
      <c r="J71" s="59" t="s">
        <v>538</v>
      </c>
    </row>
    <row r="72" ht="47.3" customHeight="1" spans="1:10">
      <c r="A72" s="57" t="s">
        <v>318</v>
      </c>
      <c r="B72" s="56" t="s">
        <v>507</v>
      </c>
      <c r="C72" s="56" t="s">
        <v>501</v>
      </c>
      <c r="D72" s="56" t="s">
        <v>502</v>
      </c>
      <c r="E72" s="51" t="s">
        <v>539</v>
      </c>
      <c r="F72" s="56" t="s">
        <v>504</v>
      </c>
      <c r="G72" s="51" t="s">
        <v>540</v>
      </c>
      <c r="H72" s="56" t="s">
        <v>360</v>
      </c>
      <c r="I72" s="56" t="s">
        <v>355</v>
      </c>
      <c r="J72" s="59" t="s">
        <v>496</v>
      </c>
    </row>
    <row r="73" ht="47.3" customHeight="1" spans="1:10">
      <c r="A73" s="55" t="s">
        <v>50</v>
      </c>
      <c r="B73" s="23"/>
      <c r="C73" s="23"/>
      <c r="D73" s="23"/>
      <c r="E73" s="23"/>
      <c r="F73" s="23"/>
      <c r="G73" s="23"/>
      <c r="H73" s="23"/>
      <c r="I73" s="23"/>
      <c r="J73" s="23"/>
    </row>
    <row r="74" ht="60" customHeight="1" spans="1:10">
      <c r="A74" s="57" t="s">
        <v>329</v>
      </c>
      <c r="B74" s="114" t="s">
        <v>541</v>
      </c>
      <c r="C74" s="56" t="s">
        <v>350</v>
      </c>
      <c r="D74" s="56" t="s">
        <v>351</v>
      </c>
      <c r="E74" s="51" t="s">
        <v>542</v>
      </c>
      <c r="F74" s="56" t="s">
        <v>365</v>
      </c>
      <c r="G74" s="51" t="s">
        <v>371</v>
      </c>
      <c r="H74" s="56" t="s">
        <v>360</v>
      </c>
      <c r="I74" s="56" t="s">
        <v>355</v>
      </c>
      <c r="J74" s="59" t="s">
        <v>543</v>
      </c>
    </row>
    <row r="75" ht="78" customHeight="1" spans="1:10">
      <c r="A75" s="57" t="s">
        <v>329</v>
      </c>
      <c r="B75" s="114"/>
      <c r="C75" s="56" t="s">
        <v>350</v>
      </c>
      <c r="D75" s="56" t="s">
        <v>357</v>
      </c>
      <c r="E75" s="51" t="s">
        <v>544</v>
      </c>
      <c r="F75" s="56" t="s">
        <v>353</v>
      </c>
      <c r="G75" s="51" t="s">
        <v>545</v>
      </c>
      <c r="H75" s="56"/>
      <c r="I75" s="56" t="s">
        <v>445</v>
      </c>
      <c r="J75" s="59" t="s">
        <v>546</v>
      </c>
    </row>
    <row r="76" ht="47.3" customHeight="1" spans="1:10">
      <c r="A76" s="57" t="s">
        <v>329</v>
      </c>
      <c r="B76" s="114"/>
      <c r="C76" s="56" t="s">
        <v>350</v>
      </c>
      <c r="D76" s="56" t="s">
        <v>391</v>
      </c>
      <c r="E76" s="51" t="s">
        <v>547</v>
      </c>
      <c r="F76" s="56" t="s">
        <v>353</v>
      </c>
      <c r="G76" s="51" t="s">
        <v>359</v>
      </c>
      <c r="H76" s="56" t="s">
        <v>360</v>
      </c>
      <c r="I76" s="56" t="s">
        <v>355</v>
      </c>
      <c r="J76" s="59" t="s">
        <v>548</v>
      </c>
    </row>
    <row r="77" ht="47.3" customHeight="1" spans="1:10">
      <c r="A77" s="57" t="s">
        <v>329</v>
      </c>
      <c r="B77" s="114"/>
      <c r="C77" s="56" t="s">
        <v>362</v>
      </c>
      <c r="D77" s="56" t="s">
        <v>394</v>
      </c>
      <c r="E77" s="51" t="s">
        <v>549</v>
      </c>
      <c r="F77" s="56" t="s">
        <v>353</v>
      </c>
      <c r="G77" s="51" t="s">
        <v>359</v>
      </c>
      <c r="H77" s="56" t="s">
        <v>360</v>
      </c>
      <c r="I77" s="56" t="s">
        <v>355</v>
      </c>
      <c r="J77" s="59" t="s">
        <v>550</v>
      </c>
    </row>
    <row r="78" ht="47.3" customHeight="1" spans="1:10">
      <c r="A78" s="57" t="s">
        <v>329</v>
      </c>
      <c r="B78" s="114"/>
      <c r="C78" s="114" t="s">
        <v>368</v>
      </c>
      <c r="D78" s="114" t="s">
        <v>369</v>
      </c>
      <c r="E78" s="115" t="s">
        <v>551</v>
      </c>
      <c r="F78" s="56" t="s">
        <v>365</v>
      </c>
      <c r="G78" s="51" t="s">
        <v>371</v>
      </c>
      <c r="H78" s="56" t="s">
        <v>360</v>
      </c>
      <c r="I78" s="56" t="s">
        <v>355</v>
      </c>
      <c r="J78" s="59" t="s">
        <v>552</v>
      </c>
    </row>
    <row r="79" ht="47.3" customHeight="1" spans="1:10">
      <c r="A79" s="57" t="s">
        <v>329</v>
      </c>
      <c r="B79" s="114"/>
      <c r="C79" s="56" t="s">
        <v>501</v>
      </c>
      <c r="D79" s="56" t="s">
        <v>502</v>
      </c>
      <c r="E79" s="51" t="s">
        <v>553</v>
      </c>
      <c r="F79" s="56" t="s">
        <v>365</v>
      </c>
      <c r="G79" s="51" t="s">
        <v>554</v>
      </c>
      <c r="H79" s="56" t="s">
        <v>555</v>
      </c>
      <c r="I79" s="56" t="s">
        <v>355</v>
      </c>
      <c r="J79" s="59" t="s">
        <v>556</v>
      </c>
    </row>
    <row r="80" ht="47.3" customHeight="1" spans="1:10">
      <c r="A80" s="57" t="s">
        <v>331</v>
      </c>
      <c r="B80" s="56" t="s">
        <v>557</v>
      </c>
      <c r="C80" s="56" t="s">
        <v>350</v>
      </c>
      <c r="D80" s="56" t="s">
        <v>357</v>
      </c>
      <c r="E80" s="51" t="s">
        <v>558</v>
      </c>
      <c r="F80" s="56" t="s">
        <v>365</v>
      </c>
      <c r="G80" s="51" t="s">
        <v>396</v>
      </c>
      <c r="H80" s="56" t="s">
        <v>559</v>
      </c>
      <c r="I80" s="56" t="s">
        <v>355</v>
      </c>
      <c r="J80" s="59" t="s">
        <v>560</v>
      </c>
    </row>
    <row r="81" ht="47.3" customHeight="1" spans="1:10">
      <c r="A81" s="57" t="s">
        <v>331</v>
      </c>
      <c r="B81" s="56" t="s">
        <v>557</v>
      </c>
      <c r="C81" s="56" t="s">
        <v>362</v>
      </c>
      <c r="D81" s="56" t="s">
        <v>394</v>
      </c>
      <c r="E81" s="51" t="s">
        <v>561</v>
      </c>
      <c r="F81" s="56" t="s">
        <v>504</v>
      </c>
      <c r="G81" s="51" t="s">
        <v>159</v>
      </c>
      <c r="H81" s="56" t="s">
        <v>562</v>
      </c>
      <c r="I81" s="56" t="s">
        <v>355</v>
      </c>
      <c r="J81" s="59" t="s">
        <v>563</v>
      </c>
    </row>
    <row r="82" ht="47.3" customHeight="1" spans="1:10">
      <c r="A82" s="57" t="s">
        <v>331</v>
      </c>
      <c r="B82" s="56" t="s">
        <v>557</v>
      </c>
      <c r="C82" s="56" t="s">
        <v>368</v>
      </c>
      <c r="D82" s="56" t="s">
        <v>369</v>
      </c>
      <c r="E82" s="51" t="s">
        <v>369</v>
      </c>
      <c r="F82" s="56" t="s">
        <v>365</v>
      </c>
      <c r="G82" s="51" t="s">
        <v>371</v>
      </c>
      <c r="H82" s="56" t="s">
        <v>360</v>
      </c>
      <c r="I82" s="56" t="s">
        <v>355</v>
      </c>
      <c r="J82" s="59" t="s">
        <v>564</v>
      </c>
    </row>
    <row r="83" ht="47.3" customHeight="1" spans="1:10">
      <c r="A83" s="57" t="s">
        <v>327</v>
      </c>
      <c r="B83" s="56" t="s">
        <v>565</v>
      </c>
      <c r="C83" s="56" t="s">
        <v>350</v>
      </c>
      <c r="D83" s="56" t="s">
        <v>351</v>
      </c>
      <c r="E83" s="51" t="s">
        <v>566</v>
      </c>
      <c r="F83" s="56" t="s">
        <v>353</v>
      </c>
      <c r="G83" s="51" t="s">
        <v>359</v>
      </c>
      <c r="H83" s="56" t="s">
        <v>360</v>
      </c>
      <c r="I83" s="56" t="s">
        <v>355</v>
      </c>
      <c r="J83" s="59" t="s">
        <v>567</v>
      </c>
    </row>
    <row r="84" ht="47.3" customHeight="1" spans="1:10">
      <c r="A84" s="57" t="s">
        <v>327</v>
      </c>
      <c r="B84" s="56" t="s">
        <v>565</v>
      </c>
      <c r="C84" s="56" t="s">
        <v>350</v>
      </c>
      <c r="D84" s="56" t="s">
        <v>351</v>
      </c>
      <c r="E84" s="51" t="s">
        <v>568</v>
      </c>
      <c r="F84" s="56" t="s">
        <v>353</v>
      </c>
      <c r="G84" s="51" t="s">
        <v>359</v>
      </c>
      <c r="H84" s="56" t="s">
        <v>360</v>
      </c>
      <c r="I84" s="56" t="s">
        <v>355</v>
      </c>
      <c r="J84" s="59" t="s">
        <v>569</v>
      </c>
    </row>
    <row r="85" ht="47.3" customHeight="1" spans="1:10">
      <c r="A85" s="57" t="s">
        <v>327</v>
      </c>
      <c r="B85" s="56" t="s">
        <v>565</v>
      </c>
      <c r="C85" s="56" t="s">
        <v>350</v>
      </c>
      <c r="D85" s="56" t="s">
        <v>357</v>
      </c>
      <c r="E85" s="51" t="s">
        <v>570</v>
      </c>
      <c r="F85" s="56" t="s">
        <v>353</v>
      </c>
      <c r="G85" s="51" t="s">
        <v>359</v>
      </c>
      <c r="H85" s="56" t="s">
        <v>360</v>
      </c>
      <c r="I85" s="56" t="s">
        <v>355</v>
      </c>
      <c r="J85" s="59" t="s">
        <v>571</v>
      </c>
    </row>
    <row r="86" ht="70" customHeight="1" spans="1:10">
      <c r="A86" s="57" t="s">
        <v>327</v>
      </c>
      <c r="B86" s="56" t="s">
        <v>565</v>
      </c>
      <c r="C86" s="56" t="s">
        <v>350</v>
      </c>
      <c r="D86" s="56" t="s">
        <v>357</v>
      </c>
      <c r="E86" s="51" t="s">
        <v>572</v>
      </c>
      <c r="F86" s="56" t="s">
        <v>504</v>
      </c>
      <c r="G86" s="51" t="s">
        <v>359</v>
      </c>
      <c r="H86" s="56" t="s">
        <v>534</v>
      </c>
      <c r="I86" s="56" t="s">
        <v>355</v>
      </c>
      <c r="J86" s="59" t="s">
        <v>573</v>
      </c>
    </row>
    <row r="87" ht="47.3" customHeight="1" spans="1:10">
      <c r="A87" s="57" t="s">
        <v>327</v>
      </c>
      <c r="B87" s="56" t="s">
        <v>565</v>
      </c>
      <c r="C87" s="56" t="s">
        <v>350</v>
      </c>
      <c r="D87" s="56" t="s">
        <v>391</v>
      </c>
      <c r="E87" s="51" t="s">
        <v>574</v>
      </c>
      <c r="F87" s="56" t="s">
        <v>353</v>
      </c>
      <c r="G87" s="51" t="s">
        <v>359</v>
      </c>
      <c r="H87" s="56" t="s">
        <v>360</v>
      </c>
      <c r="I87" s="56" t="s">
        <v>355</v>
      </c>
      <c r="J87" s="59" t="s">
        <v>575</v>
      </c>
    </row>
    <row r="88" ht="47.3" customHeight="1" spans="1:10">
      <c r="A88" s="57" t="s">
        <v>327</v>
      </c>
      <c r="B88" s="56" t="s">
        <v>565</v>
      </c>
      <c r="C88" s="56" t="s">
        <v>350</v>
      </c>
      <c r="D88" s="56" t="s">
        <v>391</v>
      </c>
      <c r="E88" s="51" t="s">
        <v>576</v>
      </c>
      <c r="F88" s="56" t="s">
        <v>353</v>
      </c>
      <c r="G88" s="51" t="s">
        <v>359</v>
      </c>
      <c r="H88" s="56" t="s">
        <v>360</v>
      </c>
      <c r="I88" s="56" t="s">
        <v>355</v>
      </c>
      <c r="J88" s="59" t="s">
        <v>577</v>
      </c>
    </row>
    <row r="89" ht="47.3" customHeight="1" spans="1:10">
      <c r="A89" s="57" t="s">
        <v>327</v>
      </c>
      <c r="B89" s="56" t="s">
        <v>565</v>
      </c>
      <c r="C89" s="56" t="s">
        <v>362</v>
      </c>
      <c r="D89" s="56" t="s">
        <v>394</v>
      </c>
      <c r="E89" s="51" t="s">
        <v>578</v>
      </c>
      <c r="F89" s="56" t="s">
        <v>353</v>
      </c>
      <c r="G89" s="51" t="s">
        <v>579</v>
      </c>
      <c r="H89" s="56"/>
      <c r="I89" s="56" t="s">
        <v>445</v>
      </c>
      <c r="J89" s="59" t="s">
        <v>580</v>
      </c>
    </row>
    <row r="90" ht="47.3" customHeight="1" spans="1:10">
      <c r="A90" s="57" t="s">
        <v>327</v>
      </c>
      <c r="B90" s="56" t="s">
        <v>565</v>
      </c>
      <c r="C90" s="56" t="s">
        <v>368</v>
      </c>
      <c r="D90" s="56" t="s">
        <v>369</v>
      </c>
      <c r="E90" s="51" t="s">
        <v>581</v>
      </c>
      <c r="F90" s="56" t="s">
        <v>365</v>
      </c>
      <c r="G90" s="51" t="s">
        <v>371</v>
      </c>
      <c r="H90" s="56" t="s">
        <v>360</v>
      </c>
      <c r="I90" s="56" t="s">
        <v>355</v>
      </c>
      <c r="J90" s="59" t="s">
        <v>582</v>
      </c>
    </row>
    <row r="91" ht="47.3" customHeight="1" spans="1:10">
      <c r="A91" s="57" t="s">
        <v>327</v>
      </c>
      <c r="B91" s="56" t="s">
        <v>565</v>
      </c>
      <c r="C91" s="56" t="s">
        <v>501</v>
      </c>
      <c r="D91" s="56" t="s">
        <v>502</v>
      </c>
      <c r="E91" s="51" t="s">
        <v>583</v>
      </c>
      <c r="F91" s="56" t="s">
        <v>504</v>
      </c>
      <c r="G91" s="51" t="s">
        <v>359</v>
      </c>
      <c r="H91" s="56" t="s">
        <v>360</v>
      </c>
      <c r="I91" s="56" t="s">
        <v>355</v>
      </c>
      <c r="J91" s="59" t="s">
        <v>584</v>
      </c>
    </row>
  </sheetData>
  <mergeCells count="26">
    <mergeCell ref="A2:J2"/>
    <mergeCell ref="A3:H3"/>
    <mergeCell ref="A8:A11"/>
    <mergeCell ref="A12:A20"/>
    <mergeCell ref="A21:A23"/>
    <mergeCell ref="A24:A27"/>
    <mergeCell ref="A28:A31"/>
    <mergeCell ref="A32:A35"/>
    <mergeCell ref="A36:A47"/>
    <mergeCell ref="A49:A58"/>
    <mergeCell ref="A59:A72"/>
    <mergeCell ref="A74:A79"/>
    <mergeCell ref="A80:A82"/>
    <mergeCell ref="A83:A91"/>
    <mergeCell ref="B8:B11"/>
    <mergeCell ref="B12:B20"/>
    <mergeCell ref="B21:B23"/>
    <mergeCell ref="B24:B27"/>
    <mergeCell ref="B28:B31"/>
    <mergeCell ref="B32:B35"/>
    <mergeCell ref="B36:B47"/>
    <mergeCell ref="B49:B58"/>
    <mergeCell ref="B59:B72"/>
    <mergeCell ref="B74:B79"/>
    <mergeCell ref="B80:B82"/>
    <mergeCell ref="B83:B9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2026-02-05T09:38:00Z</dcterms:created>
  <dcterms:modified xsi:type="dcterms:W3CDTF">2026-02-10T08:24:10Z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3C5FAE6A02F94E6384193A8BD1025328</vt:lpwstr>
  </property>
  <property fmtid="{D5CDD505-2E9C-101B-9397-08002B2CF9AE}" pid="3" name="KSOProductBuildVer">
    <vt:lpwstr>2052-11.8.2.12309</vt:lpwstr>
  </property>
</Properties>
</file>