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5"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<sst xmlns="http://schemas.openxmlformats.org/spreadsheetml/2006/main" count="1141" uniqueCount="424">
  <si>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</si>
  <si>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</si>
  <si>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</si>
  <si>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</si>
  <si>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</si>
  <si>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</si>
  <si>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</si>
  <si>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</si>
  <si>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</si>
  <si>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</si>
  <si>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</si>
  <si>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</si>
  <si>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</si>
  <si>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</si>
  <si>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</si>
  <si>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</si>
  <si>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</si>
  <si>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</si>
  <si>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</si>
  <si>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</si>
  <si>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</si>
  <si>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</si>
  <si>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</si>
  <si>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</si>
  <si>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</si>
  <si>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</si>
  <si>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</si>
  <si>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</si>
  <si>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</si>
  <si>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</si>
  <si>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</si>
  <si>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</si>
  <si>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</si>
  <si>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</si>
  <si>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</si>
  <si>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</si>
  <si>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</si>
  <si>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</si>
  <si>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</si>
  <si>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</si>
  <si>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</si>
  <si>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</si>
  <si>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</si>
  <si>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</si>
  <si>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164005</t>
  </si>
  <si>
    <t>云南省粮油科学研究院（云南省粮油产品质量监督检验测试中心）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</si>
  <si>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</si>
  <si>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</si>
  <si>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</si>
  <si>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</si>
  <si>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</si>
  <si>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</si>
  <si>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</si>
  <si>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</si>
  <si>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</si>
  <si>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</si>
  <si>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</si>
  <si>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</si>
  <si>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</si>
  <si>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</si>
  <si>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</si>
  <si>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20138</t>
  </si>
  <si>
    <t>市场监督管理事务</t>
  </si>
  <si>
    <t>2013815</t>
  </si>
  <si>
    <t>质量安全监管</t>
  </si>
  <si>
    <t>2013816</t>
  </si>
  <si>
    <t>食品安全监管</t>
  </si>
  <si>
    <t>206</t>
  </si>
  <si>
    <t>科学技术支出</t>
  </si>
  <si>
    <t>20603</t>
  </si>
  <si>
    <t>应用研究</t>
  </si>
  <si>
    <t>2060301</t>
  </si>
  <si>
    <t>机构运行</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</si>
  <si>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</si>
  <si>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</si>
  <si>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</si>
  <si>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</si>
  <si>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</si>
  <si>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</si>
  <si>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</si>
  <si>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</si>
  <si>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</si>
  <si>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</si>
  <si>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</si>
  <si>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</si>
  <si>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</si>
  <si>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</si>
  <si>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</si>
  <si>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</si>
  <si>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</si>
  <si>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</si>
  <si>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</si>
  <si>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</si>
  <si>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</si>
  <si>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</si>
  <si>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</si>
  <si>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</si>
  <si>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</si>
  <si>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</si>
  <si>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</si>
  <si>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</si>
  <si>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</si>
  <si>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</si>
  <si>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</si>
  <si>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</si>
  <si>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</si>
  <si>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</si>
  <si>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</si>
  <si>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</si>
  <si>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</si>
  <si>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</si>
  <si>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</si>
  <si>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</si>
  <si>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</si>
  <si>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</si>
  <si>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</si>
  <si>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</si>
  <si>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</si>
  <si>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</si>
  <si>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</si>
  <si>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</si>
  <si>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</si>
  <si>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</si>
  <si>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</si>
  <si>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</si>
  <si>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</si>
  <si>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</si>
  <si>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</si>
  <si>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</si>
  <si>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</si>
  <si>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</si>
  <si>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</si>
  <si>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</si>
  <si>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</si>
  <si>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</si>
  <si>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</si>
  <si>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</si>
  <si>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</si>
  <si>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</si>
  <si>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</si>
  <si>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</si>
  <si>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</si>
  <si>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</si>
  <si>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</si>
  <si>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</si>
  <si>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</si>
  <si>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</si>
  <si>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</si>
  <si>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</si>
  <si>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530000210000000026893</t>
  </si>
  <si>
    <t>事业人员支出工资</t>
  </si>
  <si>
    <t>30101</t>
  </si>
  <si>
    <t>基本工资</t>
  </si>
  <si>
    <t>30102</t>
  </si>
  <si>
    <t>津贴补贴</t>
  </si>
  <si>
    <t>30103</t>
  </si>
  <si>
    <t>奖金</t>
  </si>
  <si>
    <t>30107</t>
  </si>
  <si>
    <t>绩效工资</t>
  </si>
  <si>
    <t>530000210000000026894</t>
  </si>
  <si>
    <t>社会保障缴费</t>
  </si>
  <si>
    <t>30108</t>
  </si>
  <si>
    <t>机关事业单位基本养老保险缴费</t>
  </si>
  <si>
    <t>30112</t>
  </si>
  <si>
    <t>其他社会保障缴费</t>
  </si>
  <si>
    <t>30110</t>
  </si>
  <si>
    <t>职工基本医疗保险缴费</t>
  </si>
  <si>
    <t>30111</t>
  </si>
  <si>
    <t>公务员医疗补助缴费</t>
  </si>
  <si>
    <t>530000210000000026896</t>
  </si>
  <si>
    <t>30113</t>
  </si>
  <si>
    <t>530000210000000026912</t>
  </si>
  <si>
    <t>公车购置及运维费</t>
  </si>
  <si>
    <t>30231</t>
  </si>
  <si>
    <t>公务用车运行维护费</t>
  </si>
  <si>
    <t>530000210000000026914</t>
  </si>
  <si>
    <t>30217</t>
  </si>
  <si>
    <t>530000210000000026915</t>
  </si>
  <si>
    <t>工会经费</t>
  </si>
  <si>
    <t>30228</t>
  </si>
  <si>
    <t>530000210000000026916</t>
  </si>
  <si>
    <t>一般公用经费</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</si>
  <si>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</si>
  <si>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</si>
  <si>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</si>
  <si>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</si>
  <si>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</si>
  <si>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</si>
  <si>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</si>
  <si>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</si>
  <si>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</si>
  <si>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</si>
  <si>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</si>
  <si>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</si>
  <si>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</si>
  <si>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</si>
  <si>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</si>
  <si>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</si>
  <si>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</si>
  <si>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</si>
  <si>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30216</t>
  </si>
  <si>
    <t>培训费</t>
  </si>
  <si>
    <t>30218</t>
  </si>
  <si>
    <t>专用材料费</t>
  </si>
  <si>
    <t>30226</t>
  </si>
  <si>
    <t>劳务费</t>
  </si>
  <si>
    <t>30227</t>
  </si>
  <si>
    <t>委托业务费</t>
  </si>
  <si>
    <t>30240</t>
  </si>
  <si>
    <t>税金及附加费用</t>
  </si>
  <si>
    <t>30299</t>
  </si>
  <si>
    <t>其他商品和服务支出</t>
  </si>
  <si>
    <t>31002</t>
  </si>
  <si>
    <t>办公设备购置</t>
  </si>
  <si>
    <t>预算05-1表</t>
  </si>
  <si>
    <t>2026年部门项目支出预算表</t>
  </si>
  <si>
    <t>项目分类</t>
  </si>
  <si>
    <t>项目单位</t>
  </si>
  <si>
    <t>本年拨款</t>
  </si>
  <si>
    <t>其中：本次下达</t>
  </si>
  <si>
    <t>2025年省级食品安全监管专项补助资金</t>
  </si>
  <si>
    <t>事业发展类</t>
  </si>
  <si>
    <t>530000251100004129647</t>
  </si>
  <si>
    <t>粮油产品质量公益性专项监测经费</t>
  </si>
  <si>
    <t>其他运转类</t>
  </si>
  <si>
    <t>530000251100003234272</t>
  </si>
  <si>
    <t>30214</t>
  </si>
  <si>
    <t>租赁费</t>
  </si>
  <si>
    <t>31003</t>
  </si>
  <si>
    <t>专用设备购置</t>
  </si>
  <si>
    <t>省级食品安全监管补助资金专项经费</t>
  </si>
  <si>
    <t>专项业务类</t>
  </si>
  <si>
    <t>530000261100005168028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</si>
  <si>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</si>
  <si>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</si>
  <si>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</si>
  <si>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</si>
  <si>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</si>
  <si>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</si>
  <si>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</si>
  <si>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</si>
  <si>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</si>
  <si>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</si>
  <si>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</si>
  <si>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</si>
  <si>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主要目标是：1.承担国家、地方标准及技术规范的基础性研究和制修订工作2项；2.能力验证项目15份以上；3.承接国家粮食质量安全专项监测任务，抽检样品量40份以上；4.承担社会公益性粮油产品监测、库存粮油监测、粮食储存期间质量变化监测、霉菌及病虫害监测等400份以上；5.发表粮油监测技术论文3篇；6.实用新型专利2项；7.做好粮油食品安全标准解释和指导，宣传贯彻好“实验室开放日”、“全国粮食交易大会”、“世界粮食日”、“粮食质量安全宣传日”等相关活动；8.开展粮食溯源监测系统研究；9.严把粮油监测质量关，检验报告满意度达98%以上；10.保障标委会及秘书处相关工作，确保云南省粮油领域地方标准的起草、技术审查、宣贯和实施反馈等标准化工作的开展，以及标委会的日常运行；11.粮食储藏期间的质量监测、储藏技术集成示范运用、跟踪验证及效果评价。</t>
  </si>
  <si>
    <t>产出指标</t>
  </si>
  <si>
    <t>数量指标</t>
  </si>
  <si>
    <t>论文发表篇数</t>
  </si>
  <si>
    <t>&gt;=</t>
  </si>
  <si>
    <t>篇</t>
  </si>
  <si>
    <t>定量指标</t>
  </si>
  <si>
    <t xml:space="preserve">发表与粮油检测技术及科技研究相关的论文篇数。
</t>
  </si>
  <si>
    <t>公益性粮食质量抽检样品量</t>
  </si>
  <si>
    <t>400</t>
  </si>
  <si>
    <t>个</t>
  </si>
  <si>
    <t>根据主管部门下达的粮食检测任务及受检单位委托的检测任务，开展专项检测，及时完成各项检测任务并出具检验报告。</t>
  </si>
  <si>
    <t>内部粮油科技课题</t>
  </si>
  <si>
    <t xml:space="preserve">依据项目立项通知书进行统计。
</t>
  </si>
  <si>
    <t>标准制修立项</t>
  </si>
  <si>
    <t>项</t>
  </si>
  <si>
    <t xml:space="preserve">依据标准立项通知书进行统计。
</t>
  </si>
  <si>
    <t>质量指标</t>
  </si>
  <si>
    <t>检验报告合格率</t>
  </si>
  <si>
    <t>98</t>
  </si>
  <si>
    <t>%</t>
  </si>
  <si>
    <t xml:space="preserve">提交检测报告时限，在接到样品15个工作日内出具检验报告；规定任务按通知方案要求上报检测数据及总结报告。
</t>
  </si>
  <si>
    <t>时效指标</t>
  </si>
  <si>
    <t>服务响应及时率</t>
  </si>
  <si>
    <t>95</t>
  </si>
  <si>
    <t xml:space="preserve">提交检测报告时限，在接到样品15个工作日内出具检验报告。
</t>
  </si>
  <si>
    <t>效益指标</t>
  </si>
  <si>
    <t>社会效益</t>
  </si>
  <si>
    <t>粮食检验检测机构检验项目覆盖率</t>
  </si>
  <si>
    <t>60</t>
  </si>
  <si>
    <t xml:space="preserve">根粮食检验检测机构检验项目和指标对粮食检验监测主要参数指标的覆盖率。
</t>
  </si>
  <si>
    <t>政策性监测样品完成率</t>
  </si>
  <si>
    <t>90</t>
  </si>
  <si>
    <t xml:space="preserve">根据年度下达的各项目绩效目标指标完成情况，测算实际完他成任务目标的完成率
</t>
  </si>
  <si>
    <t>满意度指标</t>
  </si>
  <si>
    <t>服务对象满意度</t>
  </si>
  <si>
    <t>检验报告满意度</t>
  </si>
  <si>
    <t xml:space="preserve">依据单位履职目标对检验报告内容、使用情况及满意度等进行问卷调查。
</t>
  </si>
  <si>
    <t>成本指标</t>
  </si>
  <si>
    <t>经济成本指标</t>
  </si>
  <si>
    <t>采购资金节约率</t>
  </si>
  <si>
    <t>&lt;=</t>
  </si>
  <si>
    <t>10</t>
  </si>
  <si>
    <t>实际采购资金额和计划采购资金额的差与计划采购资金额的比率。</t>
  </si>
  <si>
    <t>根据省粮科院工作职责，为粮食行政管理部门保障云南粮食质量安全，提供决策依据和重要技术支撑；为粮食储备和加工企业提供检测技术服务与咨询，出具检测报告，严把粮油产品质量关，确保云南储备粮质量安全，防止不合格的粮油产品流入市场，让群众吃上放心粮油产品。1.承担放心粮油、省级储备粮抽检、收获粮食质量安全风险监测、省级储备粮出入库监测等1600份以上；2.开展粮油质量安全相关科学研究；3严把粮油监测质量安全关，服务满意度达98%以上；4.仪器设备配置符合且满足监测任务的实际需要，设备参数和预算相适应。</t>
  </si>
  <si>
    <t>收获粮食质量安全监测样品批次</t>
  </si>
  <si>
    <t>145</t>
  </si>
  <si>
    <t>批次</t>
  </si>
  <si>
    <t xml:space="preserve">预算年度内对收获环节粮食抽检，反映粮食收获环节真菌毒素、农药残留、重金属污染情况
</t>
  </si>
  <si>
    <t>省级储备粮质量抽检</t>
  </si>
  <si>
    <t>125</t>
  </si>
  <si>
    <t xml:space="preserve">①125批次以上的满分；②80至125批次÷125×指标值；③80批次以下即得零分。 反映年度内收获环节粮食质量和品质情况
</t>
  </si>
  <si>
    <t>省级储备粮出入库监测批次</t>
  </si>
  <si>
    <t>200</t>
  </si>
  <si>
    <t xml:space="preserve">根据主管部门下达的粮食检测任务及受检单位委托的检测任务，开展专项检测，及时完成各项检测任务并撰写分析报告或出具检验报告。
</t>
  </si>
  <si>
    <t>放心粮油</t>
  </si>
  <si>
    <t>110</t>
  </si>
  <si>
    <t xml:space="preserve">根据主管部门下达的粮食检测任务，开展专项检测，及时完成各项检测任务并撰写分析报告。
</t>
  </si>
  <si>
    <t>省级储备粮食风险普查</t>
  </si>
  <si>
    <t>900</t>
  </si>
  <si>
    <t xml:space="preserve">预算年度内对各级储备的稻谷进行普查，反映储备粮储存期间的品质和真菌毒素风险情况。
</t>
  </si>
  <si>
    <t>购置数量</t>
  </si>
  <si>
    <t>台/套</t>
  </si>
  <si>
    <t xml:space="preserve">预算年度内对新增购置的数量进行考核
</t>
  </si>
  <si>
    <t>购置质量合格率</t>
  </si>
  <si>
    <t xml:space="preserve">购置质量合格的数量占购置总数量的比率
</t>
  </si>
  <si>
    <t>监测任务完成时间</t>
  </si>
  <si>
    <t>2026年12月底前</t>
  </si>
  <si>
    <t>定性指标</t>
  </si>
  <si>
    <t xml:space="preserve">根据项目规划及省委省政府下达的各项任务进行考核，包括是否按照规定时间内完成工作，是否达到预期布置的效果，上报的内容是否真实、准确、完整
</t>
  </si>
  <si>
    <t>50</t>
  </si>
  <si>
    <t>重大粮食安全事件发生情况</t>
  </si>
  <si>
    <t>=</t>
  </si>
  <si>
    <t>件</t>
  </si>
  <si>
    <t xml:space="preserve">反映粮食监测是否取得成效
</t>
  </si>
  <si>
    <t>监测工作满意度</t>
  </si>
  <si>
    <t xml:space="preserve">用于反映社会收益对象满意度
</t>
  </si>
  <si>
    <t xml:space="preserve">实际采购资金额和计划采购资金额的差与计划采购资金额的比率
</t>
  </si>
  <si>
    <t>业务保障能力提升情况</t>
  </si>
  <si>
    <t>30</t>
  </si>
  <si>
    <t>预算06表</t>
  </si>
  <si>
    <t>2026年政府性基金预算支出预算表</t>
  </si>
  <si>
    <t>政府性基金预算支出</t>
  </si>
  <si>
    <t>云南省粮油科学研究院（云南省粮油产品质量监督检验测试中心）2026年度无此项支出,此表为空。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</si>
  <si>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</si>
  <si>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</si>
  <si>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</si>
  <si>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</si>
  <si>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</si>
  <si>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</si>
  <si>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</si>
  <si>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</si>
  <si>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</si>
  <si>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</si>
  <si>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</si>
  <si>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</si>
  <si>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公务用车加油</t>
  </si>
  <si>
    <t>C23120302 车辆加油、添加燃料服务</t>
  </si>
  <si>
    <t>批</t>
  </si>
  <si>
    <t>公务用车维修和保养</t>
  </si>
  <si>
    <t>C23120301 车辆维修和保养服务</t>
  </si>
  <si>
    <t>公务用车保险</t>
  </si>
  <si>
    <t>C1804010201 机动车保险服务</t>
  </si>
  <si>
    <t>辆</t>
  </si>
  <si>
    <t>复印纸</t>
  </si>
  <si>
    <t>A05040101 复印纸</t>
  </si>
  <si>
    <t>台式电脑</t>
  </si>
  <si>
    <t>A02010105 台式计算机</t>
  </si>
  <si>
    <t>台</t>
  </si>
  <si>
    <t>空调机</t>
  </si>
  <si>
    <t>A02061804 空调机</t>
  </si>
  <si>
    <t>科研楼物业管理服务</t>
  </si>
  <si>
    <t>C21040001 物业管理服务</t>
  </si>
  <si>
    <t>年</t>
  </si>
  <si>
    <t>专用材料采购</t>
  </si>
  <si>
    <t>A07080114 化学试剂和助剂</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</si>
  <si>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</si>
  <si>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</si>
  <si>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</si>
  <si>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</si>
  <si>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</si>
  <si>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</si>
  <si>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</si>
  <si>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</si>
  <si>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</si>
  <si>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</si>
  <si>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</si>
  <si>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</si>
  <si>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</si>
  <si>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</si>
  <si>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</si>
  <si>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</si>
  <si>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</si>
  <si>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</si>
  <si>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</si>
  <si>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</si>
  <si>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</si>
  <si>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</si>
  <si>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</si>
  <si>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</si>
  <si>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</si>
  <si>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</si>
  <si>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</si>
  <si>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</si>
  <si>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</si>
  <si>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</si>
  <si>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</si>
  <si>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</si>
  <si>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</si>
  <si>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</si>
  <si>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</si>
  <si>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</si>
  <si>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</si>
  <si>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</si>
  <si>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</si>
  <si>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</si>
  <si>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</si>
  <si>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</si>
  <si>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</si>
  <si>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台式机</t>
  </si>
  <si>
    <t>元</t>
  </si>
  <si>
    <t>空调</t>
  </si>
  <si>
    <t>A02241100 食品检测、监测设备</t>
  </si>
  <si>
    <t>检测科研仪器设备</t>
  </si>
  <si>
    <t>实验用冰箱</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</si>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</sst>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opLeftCell="A7"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4" t="s">
        <v>0</v>
      </c>
    </row>
    <row r="2" ht="36" customHeight="1" spans="1:4">
      <c r="A2" s="45" t="s">
        <v>1</v>
      </c>
      <c r="B2" s="168"/>
      <c r="C2" s="168"/>
      <c r="D2" s="168"/>
    </row>
    <row r="3" ht="21" customHeight="1" spans="1:4">
      <c r="A3" s="93" t="str">
        <f>"单位名称："&amp;"云南省粮油科学研究院（云南省粮油产品质量监督检验测试中心）"</f>
        <v>单位名称：云南省粮油科学研究院（云南省粮油产品质量监督检验测试中心）</v>
      </c>
      <c r="B3" s="133"/>
      <c r="C3" s="133"/>
      <c r="D3" s="9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10572296.48</v>
      </c>
      <c r="C7" s="23" t="str">
        <f>"一"&amp;"、"&amp;"一般公共服务支出"</f>
        <v>一、一般公共服务支出</v>
      </c>
      <c r="D7" s="120">
        <v>3239043.38</v>
      </c>
    </row>
    <row r="8" ht="25.4" customHeight="1" spans="1:4">
      <c r="A8" s="144" t="s">
        <v>9</v>
      </c>
      <c r="B8" s="120"/>
      <c r="C8" s="23" t="str">
        <f>"二"&amp;"、"&amp;"科学技术支出"</f>
        <v>二、科学技术支出</v>
      </c>
      <c r="D8" s="120">
        <v>5501929.94</v>
      </c>
    </row>
    <row r="9" ht="25.4" customHeight="1" spans="1:4">
      <c r="A9" s="144" t="s">
        <v>10</v>
      </c>
      <c r="B9" s="120"/>
      <c r="C9" s="23" t="str">
        <f>"三"&amp;"、"&amp;"社会保障和就业支出"</f>
        <v>三、社会保障和就业支出</v>
      </c>
      <c r="D9" s="120">
        <v>790099.31</v>
      </c>
    </row>
    <row r="10" ht="25.4" customHeight="1" spans="1:4">
      <c r="A10" s="144" t="s">
        <v>11</v>
      </c>
      <c r="B10" s="88"/>
      <c r="C10" s="23" t="str">
        <f>"四"&amp;"、"&amp;"卫生健康支出"</f>
        <v>四、卫生健康支出</v>
      </c>
      <c r="D10" s="120">
        <v>826732.86</v>
      </c>
    </row>
    <row r="11" ht="25.4" customHeight="1" spans="1:4">
      <c r="A11" s="144" t="s">
        <v>12</v>
      </c>
      <c r="B11" s="120">
        <v>200000</v>
      </c>
      <c r="C11" s="23" t="str">
        <f>"五"&amp;"、"&amp;"住房保障支出"</f>
        <v>五、住房保障支出</v>
      </c>
      <c r="D11" s="120">
        <v>525734.37</v>
      </c>
    </row>
    <row r="12" ht="25.4" customHeight="1" spans="1:4">
      <c r="A12" s="144" t="s">
        <v>13</v>
      </c>
      <c r="B12" s="88"/>
      <c r="C12" s="23"/>
      <c r="D12" s="120"/>
    </row>
    <row r="13" ht="25.4" customHeight="1" spans="1:4">
      <c r="A13" s="144" t="s">
        <v>14</v>
      </c>
      <c r="B13" s="88"/>
      <c r="C13" s="23"/>
      <c r="D13" s="120"/>
    </row>
    <row r="14" ht="25.4" customHeight="1" spans="1:4">
      <c r="A14" s="144" t="s">
        <v>15</v>
      </c>
      <c r="B14" s="88">
        <v>200000</v>
      </c>
      <c r="C14" s="23"/>
      <c r="D14" s="120"/>
    </row>
    <row r="15" ht="25.4" customHeight="1" spans="1:4">
      <c r="A15" s="169" t="s">
        <v>16</v>
      </c>
      <c r="B15" s="88"/>
      <c r="C15" s="23"/>
      <c r="D15" s="120"/>
    </row>
    <row r="16" ht="25.4" customHeight="1" spans="1:4">
      <c r="A16" s="169" t="s">
        <v>17</v>
      </c>
      <c r="B16" s="120"/>
      <c r="C16" s="23"/>
      <c r="D16" s="120"/>
    </row>
    <row r="17" ht="25.4" customHeight="1" spans="1:4">
      <c r="A17" s="170" t="s">
        <v>18</v>
      </c>
      <c r="B17" s="140">
        <v>10772296.48</v>
      </c>
      <c r="C17" s="142" t="s">
        <v>19</v>
      </c>
      <c r="D17" s="140">
        <v>10883539.86</v>
      </c>
    </row>
    <row r="18" ht="25.4" customHeight="1" spans="1:4">
      <c r="A18" s="171" t="s">
        <v>20</v>
      </c>
      <c r="B18" s="140">
        <v>111243.38</v>
      </c>
      <c r="C18" s="172" t="s">
        <v>21</v>
      </c>
      <c r="D18" s="173"/>
    </row>
    <row r="19" ht="25.4" customHeight="1" spans="1:4">
      <c r="A19" s="174" t="s">
        <v>22</v>
      </c>
      <c r="B19" s="120">
        <v>31243.38</v>
      </c>
      <c r="C19" s="141" t="s">
        <v>22</v>
      </c>
      <c r="D19" s="88"/>
    </row>
    <row r="20" ht="25.4" customHeight="1" spans="1:4">
      <c r="A20" s="174" t="s">
        <v>23</v>
      </c>
      <c r="B20" s="120">
        <v>80000</v>
      </c>
      <c r="C20" s="141" t="s">
        <v>23</v>
      </c>
      <c r="D20" s="88"/>
    </row>
    <row r="21" ht="25.4" customHeight="1" spans="1:4">
      <c r="A21" s="175" t="s">
        <v>24</v>
      </c>
      <c r="B21" s="140">
        <v>10883539.86</v>
      </c>
      <c r="C21" s="142" t="s">
        <v>25</v>
      </c>
      <c r="D21" s="136">
        <v>10883539.86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6" sqref="B15:B16"/>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5" t="s">
        <v>325</v>
      </c>
    </row>
    <row r="2" ht="28.5" customHeight="1" spans="1:6">
      <c r="A2" s="27" t="s">
        <v>326</v>
      </c>
      <c r="B2" s="27"/>
      <c r="C2" s="27"/>
      <c r="D2" s="27"/>
      <c r="E2" s="27"/>
      <c r="F2" s="27"/>
    </row>
    <row r="3" ht="15" customHeight="1" spans="1:6">
      <c r="A3" s="101" t="str">
        <f>"单位名称："&amp;"云南省粮油科学研究院（云南省粮油产品质量监督检验测试中心）"</f>
        <v>单位名称：云南省粮油科学研究院（云南省粮油产品质量监督检验测试中心）</v>
      </c>
      <c r="B3" s="102"/>
      <c r="C3" s="102"/>
      <c r="D3" s="58"/>
      <c r="E3" s="58"/>
      <c r="F3" s="103" t="s">
        <v>2</v>
      </c>
    </row>
    <row r="4" ht="18.75" customHeight="1" spans="1:6">
      <c r="A4" s="9" t="s">
        <v>134</v>
      </c>
      <c r="B4" s="9" t="s">
        <v>48</v>
      </c>
      <c r="C4" s="9" t="s">
        <v>49</v>
      </c>
      <c r="D4" s="15" t="s">
        <v>327</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30"/>
      <c r="B7" s="30"/>
      <c r="C7" s="30"/>
      <c r="D7" s="22"/>
      <c r="E7" s="22"/>
      <c r="F7" s="22"/>
    </row>
    <row r="8" ht="17.25" customHeight="1" spans="1:6">
      <c r="A8" s="104" t="s">
        <v>100</v>
      </c>
      <c r="B8" s="105"/>
      <c r="C8" s="105" t="s">
        <v>100</v>
      </c>
      <c r="D8" s="22"/>
      <c r="E8" s="22"/>
      <c r="F8" s="22"/>
    </row>
    <row r="9" customHeight="1" spans="1:6">
      <c r="A9" t="s">
        <v>328</v>
      </c>
    </row>
  </sheetData>
  <mergeCells count="6">
    <mergeCell ref="A2:F2"/>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topLeftCell="A3" workbookViewId="0">
      <selection activeCell="F13" sqref="F13"/>
    </sheetView>
  </sheetViews>
  <sheetFormatPr defaultColWidth="9.14166666666667" defaultRowHeight="14.25" customHeight="1"/>
  <cols>
    <col min="1" max="1" width="39.1416666666667" customWidth="1"/>
    <col min="2" max="2" width="21.7083333333333" customWidth="1"/>
    <col min="3" max="3" width="25.75" customWidth="1"/>
    <col min="4" max="4" width="7.70833333333333" customWidth="1"/>
    <col min="5" max="5" width="7.875" customWidth="1"/>
    <col min="6" max="6" width="12.625" customWidth="1"/>
    <col min="7" max="7" width="10.625" customWidth="1"/>
    <col min="8" max="8" width="10.875" customWidth="1"/>
    <col min="9" max="9" width="7" customWidth="1"/>
    <col min="10" max="10" width="5.75" customWidth="1"/>
    <col min="11" max="11" width="5" customWidth="1"/>
    <col min="12" max="12" width="5.875" customWidth="1"/>
    <col min="13" max="13" width="6.125" customWidth="1"/>
    <col min="14" max="14" width="8.375" customWidth="1"/>
    <col min="15" max="15" width="7.375" customWidth="1"/>
    <col min="16" max="16" width="6.875" customWidth="1"/>
    <col min="17" max="17" width="7.875" customWidth="1"/>
  </cols>
  <sheetData>
    <row r="1" ht="13.5" customHeight="1" spans="1:17">
      <c r="O1" s="44"/>
      <c r="P1" s="44"/>
      <c r="Q1" s="92" t="s">
        <v>329</v>
      </c>
    </row>
    <row r="2" ht="27.75" customHeight="1" spans="1:17">
      <c r="A2" s="56" t="s">
        <v>330</v>
      </c>
      <c r="B2" s="27"/>
      <c r="C2" s="27"/>
      <c r="D2" s="27"/>
      <c r="E2" s="27"/>
      <c r="F2" s="27"/>
      <c r="G2" s="27"/>
      <c r="H2" s="27"/>
      <c r="I2" s="27"/>
      <c r="J2" s="27"/>
      <c r="K2" s="46"/>
      <c r="L2" s="27"/>
      <c r="M2" s="27"/>
      <c r="N2" s="27"/>
      <c r="O2" s="46"/>
      <c r="P2" s="46"/>
      <c r="Q2" s="27"/>
    </row>
    <row r="3" ht="18.75" customHeight="1" spans="1:17">
      <c r="A3" s="93" t="str">
        <f>"单位名称："&amp;"云南省粮油科学研究院（云南省粮油产品质量监督检验测试中心）"</f>
        <v>单位名称：云南省粮油科学研究院（云南省粮油产品质量监督检验测试中心）</v>
      </c>
      <c r="B3" s="6"/>
      <c r="C3" s="6"/>
      <c r="D3" s="6"/>
      <c r="E3" s="6"/>
      <c r="F3" s="6"/>
      <c r="G3" s="6"/>
      <c r="H3" s="6"/>
      <c r="I3" s="6"/>
      <c r="J3" s="6"/>
      <c r="O3" s="61"/>
      <c r="P3" s="61"/>
      <c r="Q3" s="94" t="s">
        <v>125</v>
      </c>
    </row>
    <row r="4" ht="15.75" customHeight="1" spans="1:17">
      <c r="A4" s="9" t="s">
        <v>331</v>
      </c>
      <c r="B4" s="72" t="s">
        <v>332</v>
      </c>
      <c r="C4" s="72" t="s">
        <v>333</v>
      </c>
      <c r="D4" s="72" t="s">
        <v>334</v>
      </c>
      <c r="E4" s="72" t="s">
        <v>335</v>
      </c>
      <c r="F4" s="72" t="s">
        <v>336</v>
      </c>
      <c r="G4" s="73" t="s">
        <v>141</v>
      </c>
      <c r="H4" s="73"/>
      <c r="I4" s="73"/>
      <c r="J4" s="73"/>
      <c r="K4" s="74"/>
      <c r="L4" s="73"/>
      <c r="M4" s="73"/>
      <c r="N4" s="73"/>
      <c r="O4" s="75"/>
      <c r="P4" s="74"/>
      <c r="Q4" s="76"/>
    </row>
    <row r="5" ht="17.25" customHeight="1" spans="1:17">
      <c r="A5" s="14"/>
      <c r="B5" s="77"/>
      <c r="C5" s="77"/>
      <c r="D5" s="77"/>
      <c r="E5" s="77"/>
      <c r="F5" s="77"/>
      <c r="G5" s="77" t="s">
        <v>30</v>
      </c>
      <c r="H5" s="77" t="s">
        <v>33</v>
      </c>
      <c r="I5" s="77" t="s">
        <v>337</v>
      </c>
      <c r="J5" s="77" t="s">
        <v>338</v>
      </c>
      <c r="K5" s="78" t="s">
        <v>339</v>
      </c>
      <c r="L5" s="79" t="s">
        <v>340</v>
      </c>
      <c r="M5" s="79"/>
      <c r="N5" s="79"/>
      <c r="O5" s="80"/>
      <c r="P5" s="81"/>
      <c r="Q5" s="82"/>
    </row>
    <row r="6" ht="54" customHeight="1" spans="1:17">
      <c r="A6" s="17"/>
      <c r="B6" s="82"/>
      <c r="C6" s="82"/>
      <c r="D6" s="82"/>
      <c r="E6" s="82"/>
      <c r="F6" s="82"/>
      <c r="G6" s="82"/>
      <c r="H6" s="82" t="s">
        <v>32</v>
      </c>
      <c r="I6" s="82"/>
      <c r="J6" s="82"/>
      <c r="K6" s="83"/>
      <c r="L6" s="82" t="s">
        <v>32</v>
      </c>
      <c r="M6" s="82" t="s">
        <v>43</v>
      </c>
      <c r="N6" s="82" t="s">
        <v>148</v>
      </c>
      <c r="O6" s="84" t="s">
        <v>39</v>
      </c>
      <c r="P6" s="83" t="s">
        <v>40</v>
      </c>
      <c r="Q6" s="82" t="s">
        <v>41</v>
      </c>
    </row>
    <row r="7" ht="1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85" t="s">
        <v>45</v>
      </c>
      <c r="B8" s="86"/>
      <c r="C8" s="86"/>
      <c r="D8" s="86"/>
      <c r="E8" s="97"/>
      <c r="F8" s="22">
        <v>1000000</v>
      </c>
      <c r="G8" s="22">
        <v>1222000</v>
      </c>
      <c r="H8" s="22">
        <v>1222000</v>
      </c>
      <c r="I8" s="22"/>
      <c r="J8" s="22"/>
      <c r="K8" s="22"/>
      <c r="L8" s="22"/>
      <c r="M8" s="22"/>
      <c r="N8" s="22"/>
      <c r="O8" s="22"/>
      <c r="P8" s="22"/>
      <c r="Q8" s="22"/>
    </row>
    <row r="9" ht="21" customHeight="1" spans="1:17">
      <c r="A9" s="98" t="s">
        <v>172</v>
      </c>
      <c r="B9" s="86" t="s">
        <v>341</v>
      </c>
      <c r="C9" s="86" t="s">
        <v>342</v>
      </c>
      <c r="D9" s="99" t="s">
        <v>343</v>
      </c>
      <c r="E9" s="100">
        <v>4</v>
      </c>
      <c r="F9" s="22"/>
      <c r="G9" s="22">
        <v>8000</v>
      </c>
      <c r="H9" s="22">
        <v>8000</v>
      </c>
      <c r="I9" s="22"/>
      <c r="J9" s="22"/>
      <c r="K9" s="22"/>
      <c r="L9" s="22"/>
      <c r="M9" s="22"/>
      <c r="N9" s="22"/>
      <c r="O9" s="22"/>
      <c r="P9" s="22"/>
      <c r="Q9" s="22"/>
    </row>
    <row r="10" ht="21" customHeight="1" spans="1:17">
      <c r="A10" s="98" t="s">
        <v>172</v>
      </c>
      <c r="B10" s="86" t="s">
        <v>344</v>
      </c>
      <c r="C10" s="86" t="s">
        <v>345</v>
      </c>
      <c r="D10" s="99" t="s">
        <v>343</v>
      </c>
      <c r="E10" s="100">
        <v>3</v>
      </c>
      <c r="F10" s="22"/>
      <c r="G10" s="22">
        <v>21000</v>
      </c>
      <c r="H10" s="22">
        <v>21000</v>
      </c>
      <c r="I10" s="22"/>
      <c r="J10" s="22"/>
      <c r="K10" s="22"/>
      <c r="L10" s="22"/>
      <c r="M10" s="22"/>
      <c r="N10" s="22"/>
      <c r="O10" s="22"/>
      <c r="P10" s="22"/>
      <c r="Q10" s="22"/>
    </row>
    <row r="11" ht="21" customHeight="1" spans="1:17">
      <c r="A11" s="98" t="s">
        <v>172</v>
      </c>
      <c r="B11" s="86" t="s">
        <v>346</v>
      </c>
      <c r="C11" s="86" t="s">
        <v>347</v>
      </c>
      <c r="D11" s="99" t="s">
        <v>348</v>
      </c>
      <c r="E11" s="100">
        <v>2</v>
      </c>
      <c r="F11" s="22"/>
      <c r="G11" s="22">
        <v>5000</v>
      </c>
      <c r="H11" s="22">
        <v>5000</v>
      </c>
      <c r="I11" s="22"/>
      <c r="J11" s="22"/>
      <c r="K11" s="22"/>
      <c r="L11" s="22"/>
      <c r="M11" s="22"/>
      <c r="N11" s="22"/>
      <c r="O11" s="22"/>
      <c r="P11" s="22"/>
      <c r="Q11" s="22"/>
    </row>
    <row r="12" ht="21" customHeight="1" spans="1:17">
      <c r="A12" s="98" t="s">
        <v>181</v>
      </c>
      <c r="B12" s="86" t="s">
        <v>349</v>
      </c>
      <c r="C12" s="86" t="s">
        <v>350</v>
      </c>
      <c r="D12" s="99" t="s">
        <v>343</v>
      </c>
      <c r="E12" s="100">
        <v>1</v>
      </c>
      <c r="F12" s="22"/>
      <c r="G12" s="22">
        <v>10000</v>
      </c>
      <c r="H12" s="22">
        <v>10000</v>
      </c>
      <c r="I12" s="22"/>
      <c r="J12" s="22"/>
      <c r="K12" s="22"/>
      <c r="L12" s="22"/>
      <c r="M12" s="22"/>
      <c r="N12" s="22"/>
      <c r="O12" s="22"/>
      <c r="P12" s="22"/>
      <c r="Q12" s="22"/>
    </row>
    <row r="13" ht="21" customHeight="1" spans="1:17">
      <c r="A13" s="98" t="s">
        <v>181</v>
      </c>
      <c r="B13" s="86" t="s">
        <v>351</v>
      </c>
      <c r="C13" s="86" t="s">
        <v>352</v>
      </c>
      <c r="D13" s="99" t="s">
        <v>353</v>
      </c>
      <c r="E13" s="100">
        <v>2</v>
      </c>
      <c r="F13" s="22"/>
      <c r="G13" s="22">
        <v>12000</v>
      </c>
      <c r="H13" s="22">
        <v>12000</v>
      </c>
      <c r="I13" s="22"/>
      <c r="J13" s="22"/>
      <c r="K13" s="22"/>
      <c r="L13" s="22"/>
      <c r="M13" s="22"/>
      <c r="N13" s="22"/>
      <c r="O13" s="22"/>
      <c r="P13" s="22"/>
      <c r="Q13" s="22"/>
    </row>
    <row r="14" ht="21" customHeight="1" spans="1:17">
      <c r="A14" s="98" t="s">
        <v>223</v>
      </c>
      <c r="B14" s="86" t="s">
        <v>354</v>
      </c>
      <c r="C14" s="86" t="s">
        <v>355</v>
      </c>
      <c r="D14" s="99" t="s">
        <v>353</v>
      </c>
      <c r="E14" s="100">
        <v>4</v>
      </c>
      <c r="F14" s="22"/>
      <c r="G14" s="22">
        <v>16000</v>
      </c>
      <c r="H14" s="22">
        <v>16000</v>
      </c>
      <c r="I14" s="22"/>
      <c r="J14" s="22"/>
      <c r="K14" s="22"/>
      <c r="L14" s="22"/>
      <c r="M14" s="22"/>
      <c r="N14" s="22"/>
      <c r="O14" s="22"/>
      <c r="P14" s="22"/>
      <c r="Q14" s="22"/>
    </row>
    <row r="15" ht="21" customHeight="1" spans="1:17">
      <c r="A15" s="98" t="s">
        <v>223</v>
      </c>
      <c r="B15" s="86" t="s">
        <v>356</v>
      </c>
      <c r="C15" s="86" t="s">
        <v>357</v>
      </c>
      <c r="D15" s="99" t="s">
        <v>358</v>
      </c>
      <c r="E15" s="100">
        <v>1</v>
      </c>
      <c r="F15" s="22"/>
      <c r="G15" s="22">
        <v>150000</v>
      </c>
      <c r="H15" s="22">
        <v>150000</v>
      </c>
      <c r="I15" s="22"/>
      <c r="J15" s="22"/>
      <c r="K15" s="22"/>
      <c r="L15" s="22"/>
      <c r="M15" s="22"/>
      <c r="N15" s="22"/>
      <c r="O15" s="22"/>
      <c r="P15" s="22"/>
      <c r="Q15" s="22"/>
    </row>
    <row r="16" ht="21" customHeight="1" spans="1:17">
      <c r="A16" s="98" t="s">
        <v>230</v>
      </c>
      <c r="B16" s="86" t="s">
        <v>359</v>
      </c>
      <c r="C16" s="86" t="s">
        <v>360</v>
      </c>
      <c r="D16" s="99" t="s">
        <v>343</v>
      </c>
      <c r="E16" s="100">
        <v>1</v>
      </c>
      <c r="F16" s="22">
        <v>1000000</v>
      </c>
      <c r="G16" s="22">
        <v>1000000</v>
      </c>
      <c r="H16" s="22">
        <v>1000000</v>
      </c>
      <c r="I16" s="22"/>
      <c r="J16" s="22"/>
      <c r="K16" s="22"/>
      <c r="L16" s="22"/>
      <c r="M16" s="22"/>
      <c r="N16" s="22"/>
      <c r="O16" s="22"/>
      <c r="P16" s="22"/>
      <c r="Q16" s="22"/>
    </row>
    <row r="17" ht="21" customHeight="1" spans="1:17">
      <c r="A17" s="89" t="s">
        <v>100</v>
      </c>
      <c r="B17" s="90"/>
      <c r="C17" s="90"/>
      <c r="D17" s="90"/>
      <c r="E17" s="97"/>
      <c r="F17" s="22">
        <v>1000000</v>
      </c>
      <c r="G17" s="22">
        <v>1222000</v>
      </c>
      <c r="H17" s="22">
        <v>1222000</v>
      </c>
      <c r="I17" s="22"/>
      <c r="J17" s="22"/>
      <c r="K17" s="22"/>
      <c r="L17" s="22"/>
      <c r="M17" s="22"/>
      <c r="N17" s="22"/>
      <c r="O17" s="22"/>
      <c r="P17" s="22"/>
      <c r="Q17" s="2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rintOptions horizontalCentered="1"/>
  <pageMargins left="0.751388888888889" right="0.751388888888889" top="1" bottom="1" header="0.5" footer="0.5"/>
  <pageSetup paperSize="9" scale="67"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D18" sqref="D18"/>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5"/>
      <c r="I1" s="60"/>
      <c r="J1" s="60"/>
      <c r="K1" s="60"/>
      <c r="L1" s="44"/>
      <c r="M1" s="66"/>
      <c r="N1" s="67" t="s">
        <v>361</v>
      </c>
    </row>
    <row r="2" ht="27.75" customHeight="1" spans="1:14">
      <c r="A2" s="56" t="s">
        <v>362</v>
      </c>
      <c r="B2" s="68"/>
      <c r="C2" s="68"/>
      <c r="D2" s="68"/>
      <c r="E2" s="68"/>
      <c r="F2" s="68"/>
      <c r="G2" s="68"/>
      <c r="H2" s="69"/>
      <c r="I2" s="68"/>
      <c r="J2" s="68"/>
      <c r="K2" s="68"/>
      <c r="L2" s="46"/>
      <c r="M2" s="69"/>
      <c r="N2" s="68"/>
    </row>
    <row r="3" ht="18.75" customHeight="1" spans="1:14">
      <c r="A3" s="57" t="str">
        <f>"单位名称："&amp;"云南省粮油科学研究院（云南省粮油产品质量监督检验测试中心）"</f>
        <v>单位名称：云南省粮油科学研究院（云南省粮油产品质量监督检验测试中心）</v>
      </c>
      <c r="B3" s="58"/>
      <c r="C3" s="58"/>
      <c r="D3" s="58"/>
      <c r="E3" s="58"/>
      <c r="F3" s="58"/>
      <c r="G3" s="58"/>
      <c r="H3" s="65"/>
      <c r="I3" s="60"/>
      <c r="J3" s="60"/>
      <c r="K3" s="60"/>
      <c r="L3" s="61"/>
      <c r="M3" s="70"/>
      <c r="N3" s="71" t="s">
        <v>125</v>
      </c>
    </row>
    <row r="4" ht="15.75" customHeight="1" spans="1:14">
      <c r="A4" s="9" t="s">
        <v>331</v>
      </c>
      <c r="B4" s="72" t="s">
        <v>363</v>
      </c>
      <c r="C4" s="72" t="s">
        <v>364</v>
      </c>
      <c r="D4" s="73" t="s">
        <v>141</v>
      </c>
      <c r="E4" s="73"/>
      <c r="F4" s="73"/>
      <c r="G4" s="73"/>
      <c r="H4" s="74"/>
      <c r="I4" s="73"/>
      <c r="J4" s="73"/>
      <c r="K4" s="73"/>
      <c r="L4" s="75"/>
      <c r="M4" s="74"/>
      <c r="N4" s="76"/>
    </row>
    <row r="5" ht="17.25" customHeight="1" spans="1:14">
      <c r="A5" s="14"/>
      <c r="B5" s="77"/>
      <c r="C5" s="77"/>
      <c r="D5" s="77" t="s">
        <v>30</v>
      </c>
      <c r="E5" s="77" t="s">
        <v>33</v>
      </c>
      <c r="F5" s="77" t="s">
        <v>337</v>
      </c>
      <c r="G5" s="77" t="s">
        <v>338</v>
      </c>
      <c r="H5" s="78" t="s">
        <v>339</v>
      </c>
      <c r="I5" s="79" t="s">
        <v>340</v>
      </c>
      <c r="J5" s="79"/>
      <c r="K5" s="79"/>
      <c r="L5" s="80"/>
      <c r="M5" s="81"/>
      <c r="N5" s="82"/>
    </row>
    <row r="6" ht="54" customHeight="1" spans="1:14">
      <c r="A6" s="17"/>
      <c r="B6" s="82"/>
      <c r="C6" s="82"/>
      <c r="D6" s="82"/>
      <c r="E6" s="82"/>
      <c r="F6" s="82"/>
      <c r="G6" s="82"/>
      <c r="H6" s="83"/>
      <c r="I6" s="82" t="s">
        <v>32</v>
      </c>
      <c r="J6" s="82" t="s">
        <v>43</v>
      </c>
      <c r="K6" s="82" t="s">
        <v>148</v>
      </c>
      <c r="L6" s="84" t="s">
        <v>39</v>
      </c>
      <c r="M6" s="83" t="s">
        <v>40</v>
      </c>
      <c r="N6" s="82" t="s">
        <v>41</v>
      </c>
    </row>
    <row r="7" ht="15" customHeight="1" spans="1:14">
      <c r="A7" s="17">
        <v>1</v>
      </c>
      <c r="B7" s="82">
        <v>2</v>
      </c>
      <c r="C7" s="82">
        <v>3</v>
      </c>
      <c r="D7" s="83">
        <v>4</v>
      </c>
      <c r="E7" s="83">
        <v>5</v>
      </c>
      <c r="F7" s="83">
        <v>6</v>
      </c>
      <c r="G7" s="83">
        <v>7</v>
      </c>
      <c r="H7" s="83">
        <v>8</v>
      </c>
      <c r="I7" s="83">
        <v>9</v>
      </c>
      <c r="J7" s="83">
        <v>10</v>
      </c>
      <c r="K7" s="83">
        <v>11</v>
      </c>
      <c r="L7" s="83">
        <v>12</v>
      </c>
      <c r="M7" s="83">
        <v>13</v>
      </c>
      <c r="N7" s="83">
        <v>14</v>
      </c>
    </row>
    <row r="8" ht="21" customHeight="1" spans="1:14">
      <c r="A8" s="85"/>
      <c r="B8" s="86"/>
      <c r="C8" s="86"/>
      <c r="D8" s="87"/>
      <c r="E8" s="87"/>
      <c r="F8" s="87"/>
      <c r="G8" s="87"/>
      <c r="H8" s="87"/>
      <c r="I8" s="87"/>
      <c r="J8" s="87"/>
      <c r="K8" s="87"/>
      <c r="L8" s="88"/>
      <c r="M8" s="87"/>
      <c r="N8" s="87"/>
    </row>
    <row r="9" ht="21" customHeight="1" spans="1:14">
      <c r="A9" s="85"/>
      <c r="B9" s="86"/>
      <c r="C9" s="86"/>
      <c r="D9" s="87"/>
      <c r="E9" s="87"/>
      <c r="F9" s="87"/>
      <c r="G9" s="87"/>
      <c r="H9" s="87"/>
      <c r="I9" s="87"/>
      <c r="J9" s="87"/>
      <c r="K9" s="87"/>
      <c r="L9" s="88"/>
      <c r="M9" s="87"/>
      <c r="N9" s="87"/>
    </row>
    <row r="10" ht="21" customHeight="1" spans="1:14">
      <c r="A10" s="89" t="s">
        <v>100</v>
      </c>
      <c r="B10" s="90"/>
      <c r="C10" s="91"/>
      <c r="D10" s="87"/>
      <c r="E10" s="87"/>
      <c r="F10" s="87"/>
      <c r="G10" s="87"/>
      <c r="H10" s="87"/>
      <c r="I10" s="87"/>
      <c r="J10" s="87"/>
      <c r="K10" s="87"/>
      <c r="L10" s="88"/>
      <c r="M10" s="87"/>
      <c r="N10" s="87"/>
    </row>
    <row r="11" customHeight="1" spans="1:14">
      <c r="A11" t="s">
        <v>328</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F22" sqref="F22"/>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5"/>
      <c r="W1" s="44"/>
      <c r="X1" s="44" t="s">
        <v>365</v>
      </c>
    </row>
    <row r="2" ht="27.75" customHeight="1" spans="1:24">
      <c r="A2" s="56" t="s">
        <v>366</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"单位名称："&amp;"云南省粮油科学研究院（云南省粮油产品质量监督检验测试中心）"</f>
        <v>单位名称：云南省粮油科学研究院（云南省粮油产品质量监督检验测试中心）</v>
      </c>
      <c r="B3" s="58"/>
      <c r="C3" s="58"/>
      <c r="D3" s="59"/>
      <c r="E3" s="60"/>
      <c r="F3" s="60"/>
      <c r="G3" s="60"/>
      <c r="H3" s="60"/>
      <c r="I3" s="60"/>
      <c r="W3" s="61"/>
      <c r="X3" s="61" t="s">
        <v>125</v>
      </c>
    </row>
    <row r="4" ht="19.5" customHeight="1" spans="1:24">
      <c r="A4" s="15" t="s">
        <v>367</v>
      </c>
      <c r="B4" s="10" t="s">
        <v>141</v>
      </c>
      <c r="C4" s="11"/>
      <c r="D4" s="11"/>
      <c r="E4" s="62" t="s">
        <v>368</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369</v>
      </c>
      <c r="E5" s="62" t="s">
        <v>370</v>
      </c>
      <c r="F5" s="62" t="s">
        <v>371</v>
      </c>
      <c r="G5" s="62" t="s">
        <v>372</v>
      </c>
      <c r="H5" s="62" t="s">
        <v>373</v>
      </c>
      <c r="I5" s="62" t="s">
        <v>374</v>
      </c>
      <c r="J5" s="62" t="s">
        <v>375</v>
      </c>
      <c r="K5" s="62" t="s">
        <v>376</v>
      </c>
      <c r="L5" s="62" t="s">
        <v>377</v>
      </c>
      <c r="M5" s="62" t="s">
        <v>378</v>
      </c>
      <c r="N5" s="62" t="s">
        <v>379</v>
      </c>
      <c r="O5" s="62" t="s">
        <v>380</v>
      </c>
      <c r="P5" s="62" t="s">
        <v>381</v>
      </c>
      <c r="Q5" s="62" t="s">
        <v>382</v>
      </c>
      <c r="R5" s="62" t="s">
        <v>383</v>
      </c>
      <c r="S5" s="62" t="s">
        <v>384</v>
      </c>
      <c r="T5" s="62" t="s">
        <v>385</v>
      </c>
      <c r="U5" s="62" t="s">
        <v>386</v>
      </c>
      <c r="V5" s="62" t="s">
        <v>387</v>
      </c>
      <c r="W5" s="62" t="s">
        <v>388</v>
      </c>
      <c r="X5" s="62" t="s">
        <v>389</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30"/>
      <c r="B7" s="22"/>
      <c r="C7" s="22"/>
      <c r="D7" s="22"/>
      <c r="E7" s="22"/>
      <c r="F7" s="22"/>
      <c r="G7" s="22"/>
      <c r="H7" s="22"/>
      <c r="I7" s="22"/>
      <c r="J7" s="22"/>
      <c r="K7" s="22"/>
      <c r="L7" s="22"/>
      <c r="M7" s="22"/>
      <c r="N7" s="22"/>
      <c r="O7" s="22"/>
      <c r="P7" s="22"/>
      <c r="Q7" s="22"/>
      <c r="R7" s="22"/>
      <c r="S7" s="22"/>
      <c r="T7" s="22"/>
      <c r="U7" s="22"/>
      <c r="V7" s="22"/>
      <c r="W7" s="64"/>
      <c r="X7" s="22"/>
    </row>
    <row r="8" ht="29.9" customHeight="1" spans="1:24">
      <c r="A8" s="30"/>
      <c r="B8" s="22"/>
      <c r="C8" s="22"/>
      <c r="D8" s="22"/>
      <c r="E8" s="22"/>
      <c r="F8" s="22"/>
      <c r="G8" s="22"/>
      <c r="H8" s="22"/>
      <c r="I8" s="22"/>
      <c r="J8" s="22"/>
      <c r="K8" s="22"/>
      <c r="L8" s="22"/>
      <c r="M8" s="22"/>
      <c r="N8" s="22"/>
      <c r="O8" s="22"/>
      <c r="P8" s="22"/>
      <c r="Q8" s="22"/>
      <c r="R8" s="22"/>
      <c r="S8" s="22"/>
      <c r="T8" s="22"/>
      <c r="U8" s="22"/>
      <c r="V8" s="22"/>
      <c r="W8" s="64"/>
      <c r="X8" s="22"/>
    </row>
    <row r="9" customHeight="1" spans="1:24">
      <c r="A9" t="s">
        <v>328</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E13" sqref="E13"/>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4" t="s">
        <v>390</v>
      </c>
    </row>
    <row r="2" ht="28.5" customHeight="1" spans="1:10">
      <c r="A2" s="45" t="s">
        <v>391</v>
      </c>
      <c r="B2" s="27"/>
      <c r="C2" s="27"/>
      <c r="D2" s="27"/>
      <c r="E2" s="27"/>
      <c r="F2" s="46"/>
      <c r="G2" s="27"/>
      <c r="H2" s="46"/>
      <c r="I2" s="46"/>
      <c r="J2" s="27"/>
    </row>
    <row r="3" ht="17.25" customHeight="1" spans="1:10">
      <c r="A3" s="4" t="str">
        <f>"单位名称："&amp;"云南省粮油科学研究院（云南省粮油产品质量监督检验测试中心）"</f>
        <v>单位名称：云南省粮油科学研究院（云南省粮油产品质量监督检验测试中心）</v>
      </c>
    </row>
    <row r="4" ht="44.25" customHeight="1" spans="1:10">
      <c r="A4" s="47" t="s">
        <v>235</v>
      </c>
      <c r="B4" s="47" t="s">
        <v>236</v>
      </c>
      <c r="C4" s="47" t="s">
        <v>237</v>
      </c>
      <c r="D4" s="47" t="s">
        <v>238</v>
      </c>
      <c r="E4" s="47" t="s">
        <v>239</v>
      </c>
      <c r="F4" s="48" t="s">
        <v>240</v>
      </c>
      <c r="G4" s="47" t="s">
        <v>241</v>
      </c>
      <c r="H4" s="48" t="s">
        <v>242</v>
      </c>
      <c r="I4" s="48" t="s">
        <v>243</v>
      </c>
      <c r="J4" s="47" t="s">
        <v>244</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row r="8" ht="24" customHeight="1" spans="1:10">
      <c r="A8" t="s">
        <v>328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392</v>
      </c>
    </row>
    <row r="2" ht="30.65" customHeight="1" spans="1:8">
      <c r="A2" s="36" t="s">
        <v>393</v>
      </c>
      <c r="B2" s="36"/>
      <c r="C2" s="36"/>
      <c r="D2" s="36"/>
      <c r="E2" s="36"/>
      <c r="F2" s="36"/>
      <c r="G2" s="36"/>
      <c r="H2" s="36"/>
    </row>
    <row r="3" ht="18.75" customHeight="1" spans="1:8">
      <c r="A3" s="34" t="str">
        <f>"单位名称："&amp;"云南省粮油科学研究院（云南省粮油产品质量监督检验测试中心）"</f>
        <v>单位名称：云南省粮油科学研究院（云南省粮油产品质量监督检验测试中心）</v>
      </c>
      <c r="B3" s="34"/>
      <c r="C3" s="34"/>
      <c r="D3" s="34"/>
      <c r="E3" s="34"/>
      <c r="F3" s="34"/>
      <c r="G3" s="34"/>
      <c r="H3" s="34"/>
    </row>
    <row r="4" ht="18.75" customHeight="1" spans="1:8">
      <c r="A4" s="37" t="s">
        <v>134</v>
      </c>
      <c r="B4" s="37" t="s">
        <v>394</v>
      </c>
      <c r="C4" s="37" t="s">
        <v>395</v>
      </c>
      <c r="D4" s="37" t="s">
        <v>396</v>
      </c>
      <c r="E4" s="37" t="s">
        <v>397</v>
      </c>
      <c r="F4" s="37" t="s">
        <v>398</v>
      </c>
      <c r="G4" s="37"/>
      <c r="H4" s="37"/>
    </row>
    <row r="5" ht="18.75" customHeight="1" spans="1:8">
      <c r="A5" s="37"/>
      <c r="B5" s="37"/>
      <c r="C5" s="37"/>
      <c r="D5" s="37"/>
      <c r="E5" s="37"/>
      <c r="F5" s="37" t="s">
        <v>335</v>
      </c>
      <c r="G5" s="37" t="s">
        <v>399</v>
      </c>
      <c r="H5" s="37" t="s">
        <v>400</v>
      </c>
    </row>
    <row r="6" ht="18.75" customHeight="1" spans="1:8">
      <c r="A6" s="38" t="s">
        <v>117</v>
      </c>
      <c r="B6" s="38" t="s">
        <v>118</v>
      </c>
      <c r="C6" s="38" t="s">
        <v>119</v>
      </c>
      <c r="D6" s="38" t="s">
        <v>120</v>
      </c>
      <c r="E6" s="38" t="s">
        <v>121</v>
      </c>
      <c r="F6" s="38" t="s">
        <v>122</v>
      </c>
      <c r="G6" s="38" t="s">
        <v>401</v>
      </c>
      <c r="H6" s="38" t="s">
        <v>402</v>
      </c>
    </row>
    <row r="7" ht="29.9" customHeight="1" spans="1:8">
      <c r="A7" s="39" t="s">
        <v>45</v>
      </c>
      <c r="B7" s="39" t="s">
        <v>403</v>
      </c>
      <c r="C7" s="39" t="s">
        <v>352</v>
      </c>
      <c r="D7" s="39" t="s">
        <v>404</v>
      </c>
      <c r="E7" s="37" t="s">
        <v>405</v>
      </c>
      <c r="F7" s="40">
        <v>2</v>
      </c>
      <c r="G7" s="41">
        <v>6000</v>
      </c>
      <c r="H7" s="41">
        <v>12000</v>
      </c>
    </row>
    <row r="8" ht="29.9" customHeight="1" spans="1:8">
      <c r="A8" s="39" t="s">
        <v>45</v>
      </c>
      <c r="B8" s="39" t="s">
        <v>403</v>
      </c>
      <c r="C8" s="39" t="s">
        <v>355</v>
      </c>
      <c r="D8" s="39" t="s">
        <v>406</v>
      </c>
      <c r="E8" s="37" t="s">
        <v>405</v>
      </c>
      <c r="F8" s="40">
        <v>4</v>
      </c>
      <c r="G8" s="41">
        <v>4000</v>
      </c>
      <c r="H8" s="41">
        <v>16000</v>
      </c>
    </row>
    <row r="9" ht="29.9" customHeight="1" spans="1:8">
      <c r="A9" s="39" t="s">
        <v>45</v>
      </c>
      <c r="B9" s="39" t="s">
        <v>403</v>
      </c>
      <c r="C9" s="39" t="s">
        <v>407</v>
      </c>
      <c r="D9" s="39" t="s">
        <v>408</v>
      </c>
      <c r="E9" s="37" t="s">
        <v>405</v>
      </c>
      <c r="F9" s="40">
        <v>1</v>
      </c>
      <c r="G9" s="41">
        <v>105000</v>
      </c>
      <c r="H9" s="41">
        <v>105000</v>
      </c>
    </row>
    <row r="10" ht="29.9" customHeight="1" spans="1:8">
      <c r="A10" s="39" t="s">
        <v>45</v>
      </c>
      <c r="B10" s="39" t="s">
        <v>403</v>
      </c>
      <c r="C10" s="39" t="s">
        <v>407</v>
      </c>
      <c r="D10" s="39" t="s">
        <v>409</v>
      </c>
      <c r="E10" s="37" t="s">
        <v>405</v>
      </c>
      <c r="F10" s="40">
        <v>1</v>
      </c>
      <c r="G10" s="41">
        <v>50000</v>
      </c>
      <c r="H10" s="41">
        <v>50000</v>
      </c>
    </row>
    <row r="11" ht="20.15" customHeight="1" spans="1:8">
      <c r="A11" s="37" t="s">
        <v>30</v>
      </c>
      <c r="B11" s="37"/>
      <c r="C11" s="37"/>
      <c r="D11" s="37"/>
      <c r="E11" s="37"/>
      <c r="F11" s="40">
        <v>8</v>
      </c>
      <c r="G11" s="41"/>
      <c r="H11" s="41">
        <v>183000</v>
      </c>
    </row>
    <row r="12" ht="19.5" customHeight="1" spans="1:8">
      <c r="A12" s="39" t="s">
        <v>410</v>
      </c>
      <c r="B12" s="39"/>
      <c r="C12" s="39"/>
      <c r="D12" s="39"/>
      <c r="E12" s="39"/>
      <c r="F12" s="42"/>
      <c r="G12" s="43"/>
      <c r="H12" s="43"/>
    </row>
  </sheetData>
  <mergeCells count="9">
    <mergeCell ref="A2:H2"/>
    <mergeCell ref="F4:H4"/>
    <mergeCell ref="A11:E11"/>
    <mergeCell ref="A12:H12"/>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F18" sqref="F18"/>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411</v>
      </c>
    </row>
    <row r="2" ht="27.75" customHeight="1" spans="1:11">
      <c r="A2" s="27" t="s">
        <v>412</v>
      </c>
      <c r="B2" s="27"/>
      <c r="C2" s="27"/>
      <c r="D2" s="27"/>
      <c r="E2" s="27"/>
      <c r="F2" s="27"/>
      <c r="G2" s="27"/>
      <c r="H2" s="27"/>
      <c r="I2" s="27"/>
      <c r="J2" s="27"/>
      <c r="K2" s="27"/>
    </row>
    <row r="3" ht="13.5" customHeight="1" spans="1:11">
      <c r="A3" s="4" t="str">
        <f>"单位名称："&amp;"云南省粮油科学研究院（云南省粮油产品质量监督检验测试中心）"</f>
        <v>单位名称：云南省粮油科学研究院（云南省粮油产品质量监督检验测试中心）</v>
      </c>
      <c r="B3" s="5"/>
      <c r="C3" s="5"/>
      <c r="D3" s="5"/>
      <c r="E3" s="5"/>
      <c r="F3" s="5"/>
      <c r="G3" s="5"/>
      <c r="H3" s="6"/>
      <c r="I3" s="6"/>
      <c r="J3" s="6"/>
      <c r="K3" s="7" t="s">
        <v>125</v>
      </c>
    </row>
    <row r="4" ht="21.75" customHeight="1" spans="1:11">
      <c r="A4" s="8" t="s">
        <v>216</v>
      </c>
      <c r="B4" s="8" t="s">
        <v>136</v>
      </c>
      <c r="C4" s="8" t="s">
        <v>217</v>
      </c>
      <c r="D4" s="9" t="s">
        <v>137</v>
      </c>
      <c r="E4" s="9" t="s">
        <v>138</v>
      </c>
      <c r="F4" s="9" t="s">
        <v>139</v>
      </c>
      <c r="G4" s="9" t="s">
        <v>140</v>
      </c>
      <c r="H4" s="15" t="s">
        <v>30</v>
      </c>
      <c r="I4" s="10" t="s">
        <v>413</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100</v>
      </c>
      <c r="B10" s="32"/>
      <c r="C10" s="32"/>
      <c r="D10" s="32"/>
      <c r="E10" s="32"/>
      <c r="F10" s="32"/>
      <c r="G10" s="33"/>
      <c r="H10" s="22"/>
      <c r="I10" s="22"/>
      <c r="J10" s="22"/>
      <c r="K10" s="22"/>
    </row>
    <row r="11" customHeight="1" spans="1:11">
      <c r="A11" t="s">
        <v>328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C27" sqref="C27"/>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414</v>
      </c>
    </row>
    <row r="2" ht="27.75" customHeight="1" spans="1:7">
      <c r="A2" s="3" t="s">
        <v>415</v>
      </c>
      <c r="B2" s="3"/>
      <c r="C2" s="3"/>
      <c r="D2" s="3"/>
      <c r="E2" s="3"/>
      <c r="F2" s="3"/>
      <c r="G2" s="3"/>
    </row>
    <row r="3" ht="13.5" customHeight="1" spans="1:7">
      <c r="A3" s="4" t="str">
        <f>"单位名称："&amp;"云南省粮油科学研究院（云南省粮油产品质量监督检验测试中心）"</f>
        <v>单位名称：云南省粮油科学研究院（云南省粮油产品质量监督检验测试中心）</v>
      </c>
      <c r="B3" s="5"/>
      <c r="C3" s="5"/>
      <c r="D3" s="5"/>
      <c r="E3" s="6"/>
      <c r="F3" s="6"/>
      <c r="G3" s="7" t="s">
        <v>125</v>
      </c>
    </row>
    <row r="4" ht="21.75" customHeight="1" spans="1:7">
      <c r="A4" s="8" t="s">
        <v>217</v>
      </c>
      <c r="B4" s="8" t="s">
        <v>216</v>
      </c>
      <c r="C4" s="8" t="s">
        <v>136</v>
      </c>
      <c r="D4" s="9" t="s">
        <v>416</v>
      </c>
      <c r="E4" s="10" t="s">
        <v>33</v>
      </c>
      <c r="F4" s="11"/>
      <c r="G4" s="12"/>
    </row>
    <row r="5" ht="21.75" customHeight="1" spans="1:7">
      <c r="A5" s="13"/>
      <c r="B5" s="13"/>
      <c r="C5" s="13"/>
      <c r="D5" s="14"/>
      <c r="E5" s="15" t="s">
        <v>417</v>
      </c>
      <c r="F5" s="9" t="s">
        <v>418</v>
      </c>
      <c r="G5" s="9" t="s">
        <v>419</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2927800</v>
      </c>
      <c r="F8" s="22">
        <v>2927800</v>
      </c>
      <c r="G8" s="22">
        <v>2927800</v>
      </c>
    </row>
    <row r="9" ht="29.9" customHeight="1" spans="1:7">
      <c r="A9" s="20"/>
      <c r="B9" s="20" t="s">
        <v>420</v>
      </c>
      <c r="C9" s="20" t="s">
        <v>223</v>
      </c>
      <c r="D9" s="20" t="s">
        <v>421</v>
      </c>
      <c r="E9" s="22">
        <v>800000</v>
      </c>
      <c r="F9" s="22">
        <v>800000</v>
      </c>
      <c r="G9" s="22">
        <v>800000</v>
      </c>
    </row>
    <row r="10" ht="29.9" customHeight="1" spans="1:7">
      <c r="A10" s="23"/>
      <c r="B10" s="20" t="s">
        <v>422</v>
      </c>
      <c r="C10" s="20" t="s">
        <v>230</v>
      </c>
      <c r="D10" s="20" t="s">
        <v>421</v>
      </c>
      <c r="E10" s="22">
        <v>2127800</v>
      </c>
      <c r="F10" s="22">
        <v>2127800</v>
      </c>
      <c r="G10" s="22">
        <v>2127800</v>
      </c>
    </row>
    <row r="11" ht="18.75" customHeight="1" spans="1:7">
      <c r="A11" s="24" t="s">
        <v>30</v>
      </c>
      <c r="B11" s="25" t="s">
        <v>423</v>
      </c>
      <c r="C11" s="25"/>
      <c r="D11" s="26"/>
      <c r="E11" s="22">
        <v>2927800</v>
      </c>
      <c r="F11" s="22">
        <v>2927800</v>
      </c>
      <c r="G11" s="22">
        <v>2927800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6"/>
      <c r="J1" s="147"/>
      <c r="R1" s="2" t="s">
        <v>26</v>
      </c>
    </row>
    <row r="2" ht="36" customHeight="1" spans="1:19">
      <c r="A2" s="148" t="s">
        <v>27</v>
      </c>
      <c r="B2" s="27"/>
      <c r="C2" s="27"/>
      <c r="D2" s="27"/>
      <c r="E2" s="27"/>
      <c r="F2" s="27"/>
      <c r="G2" s="27"/>
      <c r="H2" s="27"/>
      <c r="I2" s="27"/>
      <c r="J2" s="46"/>
      <c r="K2" s="27"/>
      <c r="L2" s="27"/>
      <c r="M2" s="27"/>
      <c r="N2" s="27"/>
      <c r="O2" s="27"/>
      <c r="P2" s="27"/>
      <c r="Q2" s="27"/>
      <c r="R2" s="27"/>
      <c r="S2" s="27"/>
    </row>
    <row r="3" ht="20.25" customHeight="1" spans="1:19">
      <c r="A3" s="93" t="str">
        <f>"单位名称："&amp;"云南省粮油科学研究院（云南省粮油产品质量监督检验测试中心）"</f>
        <v>单位名称：云南省粮油科学研究院（云南省粮油产品质量监督检验测试中心）</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9">
        <v>10</v>
      </c>
      <c r="K7" s="29">
        <v>11</v>
      </c>
      <c r="L7" s="165">
        <v>12</v>
      </c>
      <c r="M7" s="29">
        <v>13</v>
      </c>
      <c r="N7" s="29">
        <v>14</v>
      </c>
      <c r="O7" s="29">
        <v>15</v>
      </c>
      <c r="P7" s="29">
        <v>16</v>
      </c>
      <c r="Q7" s="29">
        <v>17</v>
      </c>
      <c r="R7" s="29">
        <v>18</v>
      </c>
      <c r="S7" s="29">
        <v>19</v>
      </c>
    </row>
    <row r="8" ht="31.4" customHeight="1" spans="1:19">
      <c r="A8" s="30" t="s">
        <v>44</v>
      </c>
      <c r="B8" s="30" t="s">
        <v>45</v>
      </c>
      <c r="C8" s="22">
        <v>10883539.86</v>
      </c>
      <c r="D8" s="120">
        <v>10772296.48</v>
      </c>
      <c r="E8" s="88">
        <v>10572296.48</v>
      </c>
      <c r="F8" s="88"/>
      <c r="G8" s="88"/>
      <c r="H8" s="88"/>
      <c r="I8" s="88">
        <v>200000</v>
      </c>
      <c r="J8" s="88"/>
      <c r="K8" s="88"/>
      <c r="L8" s="88">
        <v>200000</v>
      </c>
      <c r="M8" s="88"/>
      <c r="N8" s="88"/>
      <c r="O8" s="88">
        <v>111243.38</v>
      </c>
      <c r="P8" s="88">
        <v>31243.38</v>
      </c>
      <c r="Q8" s="88"/>
      <c r="R8" s="88"/>
      <c r="S8" s="88">
        <v>80000</v>
      </c>
    </row>
    <row r="9" ht="16.5" customHeight="1" spans="1:19">
      <c r="A9" s="166" t="s">
        <v>30</v>
      </c>
      <c r="B9" s="167"/>
      <c r="C9" s="120">
        <v>10883539.86</v>
      </c>
      <c r="D9" s="120">
        <v>10772296.48</v>
      </c>
      <c r="E9" s="88">
        <v>10572296.48</v>
      </c>
      <c r="F9" s="88"/>
      <c r="G9" s="88"/>
      <c r="H9" s="88"/>
      <c r="I9" s="88">
        <v>200000</v>
      </c>
      <c r="J9" s="88"/>
      <c r="K9" s="88"/>
      <c r="L9" s="88">
        <v>200000</v>
      </c>
      <c r="M9" s="88"/>
      <c r="N9" s="88"/>
      <c r="O9" s="88">
        <v>111243.38</v>
      </c>
      <c r="P9" s="88">
        <v>31243.38</v>
      </c>
      <c r="Q9" s="88"/>
      <c r="R9" s="88"/>
      <c r="S9" s="88">
        <v>80000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"单位名称："&amp;"云南省粮油科学研究院（云南省粮油产品质量监督检验测试中心）"</f>
        <v>单位名称：云南省粮油科学研究院（云南省粮油产品质量监督检验测试中心）</v>
      </c>
      <c r="B3" s="102"/>
      <c r="C3" s="58"/>
      <c r="D3" s="58"/>
      <c r="E3" s="58"/>
      <c r="F3" s="58"/>
      <c r="G3" s="6"/>
      <c r="H3" s="58"/>
      <c r="I3" s="58"/>
      <c r="J3" s="6"/>
      <c r="K3" s="58"/>
      <c r="L3" s="58"/>
      <c r="M3" s="6"/>
      <c r="N3" s="6"/>
      <c r="O3" s="103" t="s">
        <v>2</v>
      </c>
    </row>
    <row r="4" ht="18.75" customHeight="1" spans="1:15">
      <c r="A4" s="9" t="s">
        <v>48</v>
      </c>
      <c r="B4" s="9" t="s">
        <v>49</v>
      </c>
      <c r="C4" s="15" t="s">
        <v>30</v>
      </c>
      <c r="D4" s="62" t="s">
        <v>33</v>
      </c>
      <c r="E4" s="62"/>
      <c r="F4" s="62"/>
      <c r="G4" s="145" t="s">
        <v>34</v>
      </c>
      <c r="H4" s="9" t="s">
        <v>35</v>
      </c>
      <c r="I4" s="9" t="s">
        <v>50</v>
      </c>
      <c r="J4" s="10" t="s">
        <v>51</v>
      </c>
      <c r="K4" s="73" t="s">
        <v>52</v>
      </c>
      <c r="L4" s="73" t="s">
        <v>53</v>
      </c>
      <c r="M4" s="73" t="s">
        <v>54</v>
      </c>
      <c r="N4" s="73" t="s">
        <v>55</v>
      </c>
      <c r="O4" s="76" t="s">
        <v>56</v>
      </c>
    </row>
    <row r="5" ht="30" customHeight="1" spans="1:15">
      <c r="A5" s="18"/>
      <c r="B5" s="18"/>
      <c r="C5" s="18"/>
      <c r="D5" s="62" t="s">
        <v>32</v>
      </c>
      <c r="E5" s="62" t="s">
        <v>57</v>
      </c>
      <c r="F5" s="62" t="s">
        <v>58</v>
      </c>
      <c r="G5" s="18"/>
      <c r="H5" s="18"/>
      <c r="I5" s="18"/>
      <c r="J5" s="62" t="s">
        <v>32</v>
      </c>
      <c r="K5" s="84" t="s">
        <v>52</v>
      </c>
      <c r="L5" s="84" t="s">
        <v>53</v>
      </c>
      <c r="M5" s="84" t="s">
        <v>54</v>
      </c>
      <c r="N5" s="84" t="s">
        <v>55</v>
      </c>
      <c r="O5" s="84" t="s">
        <v>56</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30" t="s">
        <v>59</v>
      </c>
      <c r="B7" s="30" t="s">
        <v>60</v>
      </c>
      <c r="C7" s="120">
        <v>3239043.38</v>
      </c>
      <c r="D7" s="120">
        <v>2959043.38</v>
      </c>
      <c r="E7" s="120"/>
      <c r="F7" s="120">
        <v>2959043.38</v>
      </c>
      <c r="G7" s="88"/>
      <c r="H7" s="120"/>
      <c r="I7" s="120"/>
      <c r="J7" s="120">
        <v>280000</v>
      </c>
      <c r="K7" s="120"/>
      <c r="L7" s="120"/>
      <c r="M7" s="88">
        <v>280000</v>
      </c>
      <c r="N7" s="120"/>
      <c r="O7" s="120"/>
    </row>
    <row r="8" ht="20.25" customHeight="1" spans="1:15">
      <c r="A8" s="128" t="s">
        <v>61</v>
      </c>
      <c r="B8" s="128" t="s">
        <v>62</v>
      </c>
      <c r="C8" s="120">
        <v>3239043.38</v>
      </c>
      <c r="D8" s="120">
        <v>2959043.38</v>
      </c>
      <c r="E8" s="120"/>
      <c r="F8" s="120">
        <v>2959043.38</v>
      </c>
      <c r="G8" s="88"/>
      <c r="H8" s="120"/>
      <c r="I8" s="120"/>
      <c r="J8" s="120">
        <v>280000</v>
      </c>
      <c r="K8" s="120"/>
      <c r="L8" s="120"/>
      <c r="M8" s="88">
        <v>280000</v>
      </c>
      <c r="N8" s="120"/>
      <c r="O8" s="120"/>
    </row>
    <row r="9" ht="20.25" customHeight="1" spans="1:15">
      <c r="A9" s="129" t="s">
        <v>63</v>
      </c>
      <c r="B9" s="129" t="s">
        <v>64</v>
      </c>
      <c r="C9" s="120">
        <v>1186964.83</v>
      </c>
      <c r="D9" s="120">
        <v>909964.83</v>
      </c>
      <c r="E9" s="120"/>
      <c r="F9" s="120">
        <v>909964.83</v>
      </c>
      <c r="G9" s="88"/>
      <c r="H9" s="120"/>
      <c r="I9" s="120"/>
      <c r="J9" s="120">
        <v>277000</v>
      </c>
      <c r="K9" s="120"/>
      <c r="L9" s="120"/>
      <c r="M9" s="88">
        <v>277000</v>
      </c>
      <c r="N9" s="120"/>
      <c r="O9" s="120"/>
    </row>
    <row r="10" ht="20.25" customHeight="1" spans="1:15">
      <c r="A10" s="129" t="s">
        <v>65</v>
      </c>
      <c r="B10" s="129" t="s">
        <v>66</v>
      </c>
      <c r="C10" s="120">
        <v>2052078.55</v>
      </c>
      <c r="D10" s="120">
        <v>2049078.55</v>
      </c>
      <c r="E10" s="120"/>
      <c r="F10" s="120">
        <v>2049078.55</v>
      </c>
      <c r="G10" s="88"/>
      <c r="H10" s="120"/>
      <c r="I10" s="120"/>
      <c r="J10" s="120">
        <v>3000</v>
      </c>
      <c r="K10" s="120"/>
      <c r="L10" s="120"/>
      <c r="M10" s="88">
        <v>3000</v>
      </c>
      <c r="N10" s="120"/>
      <c r="O10" s="120"/>
    </row>
    <row r="11" ht="20.25" customHeight="1" spans="1:15">
      <c r="A11" s="30" t="s">
        <v>67</v>
      </c>
      <c r="B11" s="30" t="s">
        <v>68</v>
      </c>
      <c r="C11" s="120">
        <v>5501929.94</v>
      </c>
      <c r="D11" s="120">
        <v>5501929.94</v>
      </c>
      <c r="E11" s="120">
        <v>5501929.94</v>
      </c>
      <c r="F11" s="120"/>
      <c r="G11" s="88"/>
      <c r="H11" s="120"/>
      <c r="I11" s="120"/>
      <c r="J11" s="120"/>
      <c r="K11" s="120"/>
      <c r="L11" s="120"/>
      <c r="M11" s="88"/>
      <c r="N11" s="120"/>
      <c r="O11" s="120"/>
    </row>
    <row r="12" ht="20.25" customHeight="1" spans="1:15">
      <c r="A12" s="128" t="s">
        <v>69</v>
      </c>
      <c r="B12" s="128" t="s">
        <v>70</v>
      </c>
      <c r="C12" s="120">
        <v>5501929.94</v>
      </c>
      <c r="D12" s="120">
        <v>5501929.94</v>
      </c>
      <c r="E12" s="120">
        <v>5501929.94</v>
      </c>
      <c r="F12" s="120"/>
      <c r="G12" s="88"/>
      <c r="H12" s="120"/>
      <c r="I12" s="120"/>
      <c r="J12" s="120"/>
      <c r="K12" s="120"/>
      <c r="L12" s="120"/>
      <c r="M12" s="88"/>
      <c r="N12" s="120"/>
      <c r="O12" s="120"/>
    </row>
    <row r="13" ht="20.25" customHeight="1" spans="1:15">
      <c r="A13" s="129" t="s">
        <v>71</v>
      </c>
      <c r="B13" s="129" t="s">
        <v>72</v>
      </c>
      <c r="C13" s="120">
        <v>5501929.94</v>
      </c>
      <c r="D13" s="120">
        <v>5501929.94</v>
      </c>
      <c r="E13" s="120">
        <v>5501929.94</v>
      </c>
      <c r="F13" s="120"/>
      <c r="G13" s="88"/>
      <c r="H13" s="120"/>
      <c r="I13" s="120"/>
      <c r="J13" s="120"/>
      <c r="K13" s="120"/>
      <c r="L13" s="120"/>
      <c r="M13" s="88"/>
      <c r="N13" s="120"/>
      <c r="O13" s="120"/>
    </row>
    <row r="14" ht="20.25" customHeight="1" spans="1:15">
      <c r="A14" s="30" t="s">
        <v>73</v>
      </c>
      <c r="B14" s="30" t="s">
        <v>74</v>
      </c>
      <c r="C14" s="120">
        <v>790099.31</v>
      </c>
      <c r="D14" s="120">
        <v>790099.31</v>
      </c>
      <c r="E14" s="120">
        <v>790099.31</v>
      </c>
      <c r="F14" s="120"/>
      <c r="G14" s="88"/>
      <c r="H14" s="120"/>
      <c r="I14" s="120"/>
      <c r="J14" s="120"/>
      <c r="K14" s="120"/>
      <c r="L14" s="120"/>
      <c r="M14" s="88"/>
      <c r="N14" s="120"/>
      <c r="O14" s="120"/>
    </row>
    <row r="15" ht="20.25" customHeight="1" spans="1:15">
      <c r="A15" s="128" t="s">
        <v>75</v>
      </c>
      <c r="B15" s="128" t="s">
        <v>76</v>
      </c>
      <c r="C15" s="120">
        <v>754116.43</v>
      </c>
      <c r="D15" s="120">
        <v>754116.43</v>
      </c>
      <c r="E15" s="120">
        <v>754116.43</v>
      </c>
      <c r="F15" s="120"/>
      <c r="G15" s="88"/>
      <c r="H15" s="120"/>
      <c r="I15" s="120"/>
      <c r="J15" s="120"/>
      <c r="K15" s="120"/>
      <c r="L15" s="120"/>
      <c r="M15" s="88"/>
      <c r="N15" s="120"/>
      <c r="O15" s="120"/>
    </row>
    <row r="16" ht="20.25" customHeight="1" spans="1:15">
      <c r="A16" s="129" t="s">
        <v>77</v>
      </c>
      <c r="B16" s="129" t="s">
        <v>78</v>
      </c>
      <c r="C16" s="120">
        <v>19440</v>
      </c>
      <c r="D16" s="120">
        <v>19440</v>
      </c>
      <c r="E16" s="120">
        <v>19440</v>
      </c>
      <c r="F16" s="120"/>
      <c r="G16" s="88"/>
      <c r="H16" s="120"/>
      <c r="I16" s="120"/>
      <c r="J16" s="120"/>
      <c r="K16" s="120"/>
      <c r="L16" s="120"/>
      <c r="M16" s="88"/>
      <c r="N16" s="120"/>
      <c r="O16" s="120"/>
    </row>
    <row r="17" ht="20.25" customHeight="1" spans="1:15">
      <c r="A17" s="129" t="s">
        <v>79</v>
      </c>
      <c r="B17" s="129" t="s">
        <v>80</v>
      </c>
      <c r="C17" s="120">
        <v>734676.43</v>
      </c>
      <c r="D17" s="120">
        <v>734676.43</v>
      </c>
      <c r="E17" s="120">
        <v>734676.43</v>
      </c>
      <c r="F17" s="120"/>
      <c r="G17" s="88"/>
      <c r="H17" s="120"/>
      <c r="I17" s="120"/>
      <c r="J17" s="120"/>
      <c r="K17" s="120"/>
      <c r="L17" s="120"/>
      <c r="M17" s="88"/>
      <c r="N17" s="120"/>
      <c r="O17" s="120"/>
    </row>
    <row r="18" ht="20.25" customHeight="1" spans="1:15">
      <c r="A18" s="128" t="s">
        <v>81</v>
      </c>
      <c r="B18" s="128" t="s">
        <v>82</v>
      </c>
      <c r="C18" s="120">
        <v>35982.88</v>
      </c>
      <c r="D18" s="120">
        <v>35982.88</v>
      </c>
      <c r="E18" s="120">
        <v>35982.88</v>
      </c>
      <c r="F18" s="120"/>
      <c r="G18" s="88"/>
      <c r="H18" s="120"/>
      <c r="I18" s="120"/>
      <c r="J18" s="120"/>
      <c r="K18" s="120"/>
      <c r="L18" s="120"/>
      <c r="M18" s="88"/>
      <c r="N18" s="120"/>
      <c r="O18" s="120"/>
    </row>
    <row r="19" ht="20.25" customHeight="1" spans="1:15">
      <c r="A19" s="129" t="s">
        <v>83</v>
      </c>
      <c r="B19" s="129" t="s">
        <v>82</v>
      </c>
      <c r="C19" s="120">
        <v>35982.88</v>
      </c>
      <c r="D19" s="120">
        <v>35982.88</v>
      </c>
      <c r="E19" s="120">
        <v>35982.88</v>
      </c>
      <c r="F19" s="120"/>
      <c r="G19" s="88"/>
      <c r="H19" s="120"/>
      <c r="I19" s="120"/>
      <c r="J19" s="120"/>
      <c r="K19" s="120"/>
      <c r="L19" s="120"/>
      <c r="M19" s="88"/>
      <c r="N19" s="120"/>
      <c r="O19" s="120"/>
    </row>
    <row r="20" ht="20.25" customHeight="1" spans="1:15">
      <c r="A20" s="30" t="s">
        <v>84</v>
      </c>
      <c r="B20" s="30" t="s">
        <v>85</v>
      </c>
      <c r="C20" s="120">
        <v>826732.86</v>
      </c>
      <c r="D20" s="120">
        <v>826732.86</v>
      </c>
      <c r="E20" s="120">
        <v>826732.86</v>
      </c>
      <c r="F20" s="120"/>
      <c r="G20" s="88"/>
      <c r="H20" s="120"/>
      <c r="I20" s="120"/>
      <c r="J20" s="120"/>
      <c r="K20" s="120"/>
      <c r="L20" s="120"/>
      <c r="M20" s="88"/>
      <c r="N20" s="120"/>
      <c r="O20" s="120"/>
    </row>
    <row r="21" ht="20.25" customHeight="1" spans="1:15">
      <c r="A21" s="128" t="s">
        <v>86</v>
      </c>
      <c r="B21" s="128" t="s">
        <v>87</v>
      </c>
      <c r="C21" s="120">
        <v>826732.86</v>
      </c>
      <c r="D21" s="120">
        <v>826732.86</v>
      </c>
      <c r="E21" s="120">
        <v>826732.86</v>
      </c>
      <c r="F21" s="120"/>
      <c r="G21" s="88"/>
      <c r="H21" s="120"/>
      <c r="I21" s="120"/>
      <c r="J21" s="120"/>
      <c r="K21" s="120"/>
      <c r="L21" s="120"/>
      <c r="M21" s="88"/>
      <c r="N21" s="120"/>
      <c r="O21" s="120"/>
    </row>
    <row r="22" ht="20.25" customHeight="1" spans="1:15">
      <c r="A22" s="129" t="s">
        <v>88</v>
      </c>
      <c r="B22" s="129" t="s">
        <v>89</v>
      </c>
      <c r="C22" s="120">
        <v>459172.77</v>
      </c>
      <c r="D22" s="120">
        <v>459172.77</v>
      </c>
      <c r="E22" s="120">
        <v>459172.77</v>
      </c>
      <c r="F22" s="120"/>
      <c r="G22" s="88"/>
      <c r="H22" s="120"/>
      <c r="I22" s="120"/>
      <c r="J22" s="120"/>
      <c r="K22" s="120"/>
      <c r="L22" s="120"/>
      <c r="M22" s="88"/>
      <c r="N22" s="120"/>
      <c r="O22" s="120"/>
    </row>
    <row r="23" ht="20.25" customHeight="1" spans="1:15">
      <c r="A23" s="129" t="s">
        <v>90</v>
      </c>
      <c r="B23" s="129" t="s">
        <v>91</v>
      </c>
      <c r="C23" s="120">
        <v>338076.09</v>
      </c>
      <c r="D23" s="120">
        <v>338076.09</v>
      </c>
      <c r="E23" s="120">
        <v>338076.09</v>
      </c>
      <c r="F23" s="120"/>
      <c r="G23" s="88"/>
      <c r="H23" s="120"/>
      <c r="I23" s="120"/>
      <c r="J23" s="120"/>
      <c r="K23" s="120"/>
      <c r="L23" s="120"/>
      <c r="M23" s="88"/>
      <c r="N23" s="120"/>
      <c r="O23" s="120"/>
    </row>
    <row r="24" ht="20.25" customHeight="1" spans="1:15">
      <c r="A24" s="129" t="s">
        <v>92</v>
      </c>
      <c r="B24" s="129" t="s">
        <v>93</v>
      </c>
      <c r="C24" s="120">
        <v>29484</v>
      </c>
      <c r="D24" s="120">
        <v>29484</v>
      </c>
      <c r="E24" s="120">
        <v>29484</v>
      </c>
      <c r="F24" s="120"/>
      <c r="G24" s="88"/>
      <c r="H24" s="120"/>
      <c r="I24" s="120"/>
      <c r="J24" s="120"/>
      <c r="K24" s="120"/>
      <c r="L24" s="120"/>
      <c r="M24" s="88"/>
      <c r="N24" s="120"/>
      <c r="O24" s="120"/>
    </row>
    <row r="25" ht="20.25" customHeight="1" spans="1:15">
      <c r="A25" s="30" t="s">
        <v>94</v>
      </c>
      <c r="B25" s="30" t="s">
        <v>95</v>
      </c>
      <c r="C25" s="120">
        <v>525734.37</v>
      </c>
      <c r="D25" s="120">
        <v>525734.37</v>
      </c>
      <c r="E25" s="120">
        <v>525734.37</v>
      </c>
      <c r="F25" s="120"/>
      <c r="G25" s="88"/>
      <c r="H25" s="120"/>
      <c r="I25" s="120"/>
      <c r="J25" s="120"/>
      <c r="K25" s="120"/>
      <c r="L25" s="120"/>
      <c r="M25" s="88"/>
      <c r="N25" s="120"/>
      <c r="O25" s="120"/>
    </row>
    <row r="26" ht="20.25" customHeight="1" spans="1:15">
      <c r="A26" s="128" t="s">
        <v>96</v>
      </c>
      <c r="B26" s="128" t="s">
        <v>97</v>
      </c>
      <c r="C26" s="120">
        <v>525734.37</v>
      </c>
      <c r="D26" s="120">
        <v>525734.37</v>
      </c>
      <c r="E26" s="120">
        <v>525734.37</v>
      </c>
      <c r="F26" s="120"/>
      <c r="G26" s="88"/>
      <c r="H26" s="120"/>
      <c r="I26" s="120"/>
      <c r="J26" s="120"/>
      <c r="K26" s="120"/>
      <c r="L26" s="120"/>
      <c r="M26" s="88"/>
      <c r="N26" s="120"/>
      <c r="O26" s="120"/>
    </row>
    <row r="27" ht="20.25" customHeight="1" spans="1:15">
      <c r="A27" s="129" t="s">
        <v>98</v>
      </c>
      <c r="B27" s="129" t="s">
        <v>99</v>
      </c>
      <c r="C27" s="120">
        <v>525734.37</v>
      </c>
      <c r="D27" s="120">
        <v>525734.37</v>
      </c>
      <c r="E27" s="120">
        <v>525734.37</v>
      </c>
      <c r="F27" s="120"/>
      <c r="G27" s="88"/>
      <c r="H27" s="120"/>
      <c r="I27" s="120"/>
      <c r="J27" s="120"/>
      <c r="K27" s="120"/>
      <c r="L27" s="120"/>
      <c r="M27" s="88"/>
      <c r="N27" s="120"/>
      <c r="O27" s="120"/>
    </row>
    <row r="28" ht="17.25" customHeight="1" spans="1:15">
      <c r="A28" s="104" t="s">
        <v>100</v>
      </c>
      <c r="B28" s="105" t="s">
        <v>100</v>
      </c>
      <c r="C28" s="120">
        <v>10883539.86</v>
      </c>
      <c r="D28" s="120">
        <v>10603539.86</v>
      </c>
      <c r="E28" s="120">
        <v>7644496.48</v>
      </c>
      <c r="F28" s="120">
        <v>2959043.38</v>
      </c>
      <c r="G28" s="88"/>
      <c r="H28" s="120"/>
      <c r="I28" s="120"/>
      <c r="J28" s="120">
        <v>280000</v>
      </c>
      <c r="K28" s="120"/>
      <c r="L28" s="120"/>
      <c r="M28" s="88">
        <v>280000</v>
      </c>
      <c r="N28" s="120"/>
      <c r="O28" s="120"/>
    </row>
  </sheetData>
  <mergeCells count="11">
    <mergeCell ref="A2:O2"/>
    <mergeCell ref="A3:L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2" t="s">
        <v>101</v>
      </c>
    </row>
    <row r="2" ht="31.5" customHeight="1" spans="1:4">
      <c r="A2" s="45" t="s">
        <v>102</v>
      </c>
      <c r="B2" s="132"/>
      <c r="C2" s="132"/>
      <c r="D2" s="132"/>
    </row>
    <row r="3" ht="17.25" customHeight="1" spans="1:4">
      <c r="A3" s="4" t="str">
        <f>"单位名称："&amp;"云南省粮油科学研究院（云南省粮油产品质量监督检验测试中心）"</f>
        <v>单位名称：云南省粮油科学研究院（云南省粮油产品质量监督检验测试中心）</v>
      </c>
      <c r="B3" s="133"/>
      <c r="C3" s="133"/>
      <c r="D3" s="94" t="s">
        <v>2</v>
      </c>
    </row>
    <row r="4" ht="24.65" customHeight="1" spans="1:4">
      <c r="A4" s="10" t="s">
        <v>3</v>
      </c>
      <c r="B4" s="12"/>
      <c r="C4" s="10" t="s">
        <v>4</v>
      </c>
      <c r="D4" s="12"/>
    </row>
    <row r="5" ht="15.65" customHeight="1" spans="1:4">
      <c r="A5" s="15" t="s">
        <v>5</v>
      </c>
      <c r="B5" s="134" t="s">
        <v>6</v>
      </c>
      <c r="C5" s="15" t="s">
        <v>103</v>
      </c>
      <c r="D5" s="134" t="s">
        <v>6</v>
      </c>
    </row>
    <row r="6" ht="14.15" customHeight="1" spans="1:4">
      <c r="A6" s="18"/>
      <c r="B6" s="17"/>
      <c r="C6" s="18"/>
      <c r="D6" s="17"/>
    </row>
    <row r="7" ht="29.15" customHeight="1" spans="1:4">
      <c r="A7" s="135" t="s">
        <v>104</v>
      </c>
      <c r="B7" s="136">
        <v>10572296.48</v>
      </c>
      <c r="C7" s="137" t="s">
        <v>105</v>
      </c>
      <c r="D7" s="136">
        <v>10603539.86</v>
      </c>
    </row>
    <row r="8" ht="29.15" customHeight="1" spans="1:4">
      <c r="A8" s="138" t="s">
        <v>106</v>
      </c>
      <c r="B8" s="88">
        <v>10572296.48</v>
      </c>
      <c r="C8" s="23" t="str">
        <f>"（一）"&amp;"一般公共服务支出"</f>
        <v>（一）一般公共服务支出</v>
      </c>
      <c r="D8" s="88">
        <v>2959043.38</v>
      </c>
    </row>
    <row r="9" ht="29.15" customHeight="1" spans="1:4">
      <c r="A9" s="138" t="s">
        <v>107</v>
      </c>
      <c r="B9" s="88"/>
      <c r="C9" s="23" t="str">
        <f>"（二）"&amp;"科学技术支出"</f>
        <v>（二）科学技术支出</v>
      </c>
      <c r="D9" s="88">
        <v>5501929.94</v>
      </c>
    </row>
    <row r="10" ht="29.15" customHeight="1" spans="1:4">
      <c r="A10" s="138" t="s">
        <v>108</v>
      </c>
      <c r="B10" s="88"/>
      <c r="C10" s="23" t="str">
        <f>"（三）"&amp;"社会保障和就业支出"</f>
        <v>（三）社会保障和就业支出</v>
      </c>
      <c r="D10" s="88">
        <v>790099.31</v>
      </c>
    </row>
    <row r="11" ht="29.15" customHeight="1" spans="1:4">
      <c r="A11" s="139" t="s">
        <v>109</v>
      </c>
      <c r="B11" s="140">
        <v>31243.38</v>
      </c>
      <c r="C11" s="23" t="str">
        <f>"（四）"&amp;"卫生健康支出"</f>
        <v>（四）卫生健康支出</v>
      </c>
      <c r="D11" s="88">
        <v>826732.86</v>
      </c>
    </row>
    <row r="12" ht="29.15" customHeight="1" spans="1:4">
      <c r="A12" s="138" t="s">
        <v>106</v>
      </c>
      <c r="B12" s="120">
        <v>31243.38</v>
      </c>
      <c r="C12" s="23" t="str">
        <f>"（五）"&amp;"住房保障支出"</f>
        <v>（五）住房保障支出</v>
      </c>
      <c r="D12" s="88">
        <v>525734.37</v>
      </c>
    </row>
    <row r="13" ht="29.15" customHeight="1" spans="1:4">
      <c r="A13" s="141" t="s">
        <v>107</v>
      </c>
      <c r="B13" s="120"/>
      <c r="C13" s="142"/>
      <c r="D13" s="140"/>
    </row>
    <row r="14" ht="29.15" customHeight="1" spans="1:4">
      <c r="A14" s="141" t="s">
        <v>108</v>
      </c>
      <c r="B14" s="140"/>
      <c r="C14" s="142"/>
      <c r="D14" s="140"/>
    </row>
    <row r="15" ht="29.15" customHeight="1" spans="1:4">
      <c r="A15" s="143"/>
      <c r="B15" s="140"/>
      <c r="C15" s="144" t="s">
        <v>110</v>
      </c>
      <c r="D15" s="140"/>
    </row>
    <row r="16" ht="29.15" customHeight="1" spans="1:4">
      <c r="A16" s="143" t="s">
        <v>111</v>
      </c>
      <c r="B16" s="140">
        <v>10603539.86</v>
      </c>
      <c r="C16" s="142" t="s">
        <v>25</v>
      </c>
      <c r="D16" s="140">
        <v>10603539.86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7"/>
      <c r="F1" s="55"/>
      <c r="G1" s="55" t="s">
        <v>112</v>
      </c>
    </row>
    <row r="2" ht="39" customHeight="1" spans="1:7">
      <c r="A2" s="3" t="s">
        <v>113</v>
      </c>
      <c r="B2" s="3"/>
      <c r="C2" s="3"/>
      <c r="D2" s="3"/>
      <c r="E2" s="3"/>
      <c r="F2" s="3"/>
      <c r="G2" s="3"/>
    </row>
    <row r="3" ht="18" customHeight="1" spans="1:7">
      <c r="A3" s="4" t="str">
        <f>"单位名称："&amp;"云南省粮油科学研究院（云南省粮油产品质量监督检验测试中心）"</f>
        <v>单位名称：云南省粮油科学研究院（云南省粮油产品质量监督检验测试中心）</v>
      </c>
      <c r="F3" s="103"/>
      <c r="G3" s="103" t="s">
        <v>2</v>
      </c>
    </row>
    <row r="4" ht="20.25" customHeight="1" spans="1:7">
      <c r="A4" s="122" t="s">
        <v>114</v>
      </c>
      <c r="B4" s="123"/>
      <c r="C4" s="124" t="s">
        <v>30</v>
      </c>
      <c r="D4" s="11" t="s">
        <v>57</v>
      </c>
      <c r="E4" s="11"/>
      <c r="F4" s="12"/>
      <c r="G4" s="124" t="s">
        <v>58</v>
      </c>
    </row>
    <row r="5" ht="20.25" customHeight="1" spans="1:7">
      <c r="A5" s="125" t="s">
        <v>48</v>
      </c>
      <c r="B5" s="126" t="s">
        <v>49</v>
      </c>
      <c r="C5" s="95"/>
      <c r="D5" s="95" t="s">
        <v>32</v>
      </c>
      <c r="E5" s="95" t="s">
        <v>115</v>
      </c>
      <c r="F5" s="95" t="s">
        <v>116</v>
      </c>
      <c r="G5" s="95"/>
    </row>
    <row r="6" ht="13.5" customHeight="1" spans="1:7">
      <c r="A6" s="127" t="s">
        <v>117</v>
      </c>
      <c r="B6" s="127" t="s">
        <v>118</v>
      </c>
      <c r="C6" s="127" t="s">
        <v>119</v>
      </c>
      <c r="D6" s="62"/>
      <c r="E6" s="127" t="s">
        <v>120</v>
      </c>
      <c r="F6" s="127" t="s">
        <v>121</v>
      </c>
      <c r="G6" s="127" t="s">
        <v>122</v>
      </c>
    </row>
    <row r="7" ht="18" customHeight="1" spans="1:7">
      <c r="A7" s="30" t="s">
        <v>59</v>
      </c>
      <c r="B7" s="30" t="s">
        <v>60</v>
      </c>
      <c r="C7" s="22">
        <v>2927800</v>
      </c>
      <c r="D7" s="22"/>
      <c r="E7" s="22"/>
      <c r="F7" s="22"/>
      <c r="G7" s="22">
        <v>2927800</v>
      </c>
    </row>
    <row r="8" ht="18" customHeight="1" spans="1:7">
      <c r="A8" s="30" t="s">
        <v>61</v>
      </c>
      <c r="B8" s="128" t="s">
        <v>62</v>
      </c>
      <c r="C8" s="22">
        <v>2927800</v>
      </c>
      <c r="D8" s="22"/>
      <c r="E8" s="22"/>
      <c r="F8" s="22"/>
      <c r="G8" s="22">
        <v>2927800</v>
      </c>
    </row>
    <row r="9" ht="18" customHeight="1" spans="1:7">
      <c r="A9" s="30" t="s">
        <v>63</v>
      </c>
      <c r="B9" s="129" t="s">
        <v>64</v>
      </c>
      <c r="C9" s="22">
        <v>890000</v>
      </c>
      <c r="D9" s="22"/>
      <c r="E9" s="22"/>
      <c r="F9" s="22"/>
      <c r="G9" s="22">
        <v>890000</v>
      </c>
    </row>
    <row r="10" ht="18" customHeight="1" spans="1:7">
      <c r="A10" s="30" t="s">
        <v>65</v>
      </c>
      <c r="B10" s="129" t="s">
        <v>66</v>
      </c>
      <c r="C10" s="22">
        <v>2037800</v>
      </c>
      <c r="D10" s="22"/>
      <c r="E10" s="22"/>
      <c r="F10" s="22"/>
      <c r="G10" s="22">
        <v>2037800</v>
      </c>
    </row>
    <row r="11" ht="18" customHeight="1" spans="1:7">
      <c r="A11" s="30" t="s">
        <v>67</v>
      </c>
      <c r="B11" s="30" t="s">
        <v>68</v>
      </c>
      <c r="C11" s="22">
        <v>5501929.94</v>
      </c>
      <c r="D11" s="22">
        <v>5501929.94</v>
      </c>
      <c r="E11" s="22">
        <v>5021650</v>
      </c>
      <c r="F11" s="22">
        <v>480279.94</v>
      </c>
      <c r="G11" s="22"/>
    </row>
    <row r="12" ht="18" customHeight="1" spans="1:7">
      <c r="A12" s="30" t="s">
        <v>69</v>
      </c>
      <c r="B12" s="128" t="s">
        <v>70</v>
      </c>
      <c r="C12" s="22">
        <v>5501929.94</v>
      </c>
      <c r="D12" s="22">
        <v>5501929.94</v>
      </c>
      <c r="E12" s="22">
        <v>5021650</v>
      </c>
      <c r="F12" s="22">
        <v>480279.94</v>
      </c>
      <c r="G12" s="22"/>
    </row>
    <row r="13" ht="18" customHeight="1" spans="1:7">
      <c r="A13" s="30" t="s">
        <v>71</v>
      </c>
      <c r="B13" s="129" t="s">
        <v>72</v>
      </c>
      <c r="C13" s="22">
        <v>5501929.94</v>
      </c>
      <c r="D13" s="22">
        <v>5501929.94</v>
      </c>
      <c r="E13" s="22">
        <v>5021650</v>
      </c>
      <c r="F13" s="22">
        <v>480279.94</v>
      </c>
      <c r="G13" s="22"/>
    </row>
    <row r="14" ht="18" customHeight="1" spans="1:7">
      <c r="A14" s="30" t="s">
        <v>73</v>
      </c>
      <c r="B14" s="30" t="s">
        <v>74</v>
      </c>
      <c r="C14" s="22">
        <v>790099.31</v>
      </c>
      <c r="D14" s="22">
        <v>790099.31</v>
      </c>
      <c r="E14" s="22">
        <v>770659.31</v>
      </c>
      <c r="F14" s="22">
        <v>19440</v>
      </c>
      <c r="G14" s="22"/>
    </row>
    <row r="15" ht="18" customHeight="1" spans="1:7">
      <c r="A15" s="30" t="s">
        <v>75</v>
      </c>
      <c r="B15" s="128" t="s">
        <v>76</v>
      </c>
      <c r="C15" s="22">
        <v>754116.43</v>
      </c>
      <c r="D15" s="22">
        <v>754116.43</v>
      </c>
      <c r="E15" s="22">
        <v>734676.43</v>
      </c>
      <c r="F15" s="22">
        <v>19440</v>
      </c>
      <c r="G15" s="22"/>
    </row>
    <row r="16" ht="18" customHeight="1" spans="1:7">
      <c r="A16" s="30" t="s">
        <v>77</v>
      </c>
      <c r="B16" s="129" t="s">
        <v>78</v>
      </c>
      <c r="C16" s="22">
        <v>19440</v>
      </c>
      <c r="D16" s="22">
        <v>19440</v>
      </c>
      <c r="E16" s="22"/>
      <c r="F16" s="22">
        <v>19440</v>
      </c>
      <c r="G16" s="22"/>
    </row>
    <row r="17" ht="18" customHeight="1" spans="1:7">
      <c r="A17" s="30" t="s">
        <v>79</v>
      </c>
      <c r="B17" s="129" t="s">
        <v>80</v>
      </c>
      <c r="C17" s="22">
        <v>734676.43</v>
      </c>
      <c r="D17" s="22">
        <v>734676.43</v>
      </c>
      <c r="E17" s="22">
        <v>734676.43</v>
      </c>
      <c r="F17" s="22"/>
      <c r="G17" s="22"/>
    </row>
    <row r="18" ht="18" customHeight="1" spans="1:7">
      <c r="A18" s="30" t="s">
        <v>81</v>
      </c>
      <c r="B18" s="128" t="s">
        <v>82</v>
      </c>
      <c r="C18" s="22">
        <v>35982.88</v>
      </c>
      <c r="D18" s="22">
        <v>35982.88</v>
      </c>
      <c r="E18" s="22">
        <v>35982.88</v>
      </c>
      <c r="F18" s="22"/>
      <c r="G18" s="22"/>
    </row>
    <row r="19" ht="18" customHeight="1" spans="1:7">
      <c r="A19" s="30" t="s">
        <v>83</v>
      </c>
      <c r="B19" s="129" t="s">
        <v>82</v>
      </c>
      <c r="C19" s="22">
        <v>35982.88</v>
      </c>
      <c r="D19" s="22">
        <v>35982.88</v>
      </c>
      <c r="E19" s="22">
        <v>35982.88</v>
      </c>
      <c r="F19" s="22"/>
      <c r="G19" s="22"/>
    </row>
    <row r="20" ht="18" customHeight="1" spans="1:7">
      <c r="A20" s="30" t="s">
        <v>84</v>
      </c>
      <c r="B20" s="30" t="s">
        <v>85</v>
      </c>
      <c r="C20" s="22">
        <v>826732.86</v>
      </c>
      <c r="D20" s="22">
        <v>826732.86</v>
      </c>
      <c r="E20" s="22">
        <v>826732.86</v>
      </c>
      <c r="F20" s="22"/>
      <c r="G20" s="22"/>
    </row>
    <row r="21" ht="18" customHeight="1" spans="1:7">
      <c r="A21" s="30" t="s">
        <v>86</v>
      </c>
      <c r="B21" s="128" t="s">
        <v>87</v>
      </c>
      <c r="C21" s="22">
        <v>826732.86</v>
      </c>
      <c r="D21" s="22">
        <v>826732.86</v>
      </c>
      <c r="E21" s="22">
        <v>826732.86</v>
      </c>
      <c r="F21" s="22"/>
      <c r="G21" s="22"/>
    </row>
    <row r="22" ht="18" customHeight="1" spans="1:7">
      <c r="A22" s="30" t="s">
        <v>88</v>
      </c>
      <c r="B22" s="129" t="s">
        <v>89</v>
      </c>
      <c r="C22" s="22">
        <v>459172.77</v>
      </c>
      <c r="D22" s="22">
        <v>459172.77</v>
      </c>
      <c r="E22" s="22">
        <v>459172.77</v>
      </c>
      <c r="F22" s="22"/>
      <c r="G22" s="22"/>
    </row>
    <row r="23" ht="18" customHeight="1" spans="1:7">
      <c r="A23" s="30" t="s">
        <v>90</v>
      </c>
      <c r="B23" s="129" t="s">
        <v>91</v>
      </c>
      <c r="C23" s="22">
        <v>338076.09</v>
      </c>
      <c r="D23" s="22">
        <v>338076.09</v>
      </c>
      <c r="E23" s="22">
        <v>338076.09</v>
      </c>
      <c r="F23" s="22"/>
      <c r="G23" s="22"/>
    </row>
    <row r="24" ht="18" customHeight="1" spans="1:7">
      <c r="A24" s="30" t="s">
        <v>92</v>
      </c>
      <c r="B24" s="129" t="s">
        <v>93</v>
      </c>
      <c r="C24" s="22">
        <v>29484</v>
      </c>
      <c r="D24" s="22">
        <v>29484</v>
      </c>
      <c r="E24" s="22">
        <v>29484</v>
      </c>
      <c r="F24" s="22"/>
      <c r="G24" s="22"/>
    </row>
    <row r="25" ht="18" customHeight="1" spans="1:7">
      <c r="A25" s="30" t="s">
        <v>94</v>
      </c>
      <c r="B25" s="30" t="s">
        <v>95</v>
      </c>
      <c r="C25" s="22">
        <v>525734.37</v>
      </c>
      <c r="D25" s="22">
        <v>525734.37</v>
      </c>
      <c r="E25" s="22">
        <v>525734.37</v>
      </c>
      <c r="F25" s="22"/>
      <c r="G25" s="22"/>
    </row>
    <row r="26" ht="18" customHeight="1" spans="1:7">
      <c r="A26" s="30" t="s">
        <v>96</v>
      </c>
      <c r="B26" s="128" t="s">
        <v>97</v>
      </c>
      <c r="C26" s="22">
        <v>525734.37</v>
      </c>
      <c r="D26" s="22">
        <v>525734.37</v>
      </c>
      <c r="E26" s="22">
        <v>525734.37</v>
      </c>
      <c r="F26" s="22"/>
      <c r="G26" s="22"/>
    </row>
    <row r="27" ht="18" customHeight="1" spans="1:7">
      <c r="A27" s="30" t="s">
        <v>98</v>
      </c>
      <c r="B27" s="129" t="s">
        <v>99</v>
      </c>
      <c r="C27" s="22">
        <v>525734.37</v>
      </c>
      <c r="D27" s="22">
        <v>525734.37</v>
      </c>
      <c r="E27" s="22">
        <v>525734.37</v>
      </c>
      <c r="F27" s="22"/>
      <c r="G27" s="22"/>
    </row>
    <row r="28" ht="18" customHeight="1" spans="1:7">
      <c r="A28" s="130" t="s">
        <v>100</v>
      </c>
      <c r="B28" s="131" t="s">
        <v>100</v>
      </c>
      <c r="C28" s="22">
        <v>10572296.48</v>
      </c>
      <c r="D28" s="22">
        <v>7644496.48</v>
      </c>
      <c r="E28" s="22">
        <v>7144776.54</v>
      </c>
      <c r="F28" s="22">
        <v>499719.94</v>
      </c>
      <c r="G28" s="22">
        <v>2927800</v>
      </c>
    </row>
  </sheetData>
  <mergeCells count="7">
    <mergeCell ref="A2:G2"/>
    <mergeCell ref="A3:E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abSelected="1"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6"/>
      <c r="B1" s="116"/>
      <c r="C1" s="60"/>
      <c r="F1" s="59" t="s">
        <v>123</v>
      </c>
    </row>
    <row r="2" ht="25.5" customHeight="1" spans="1:6">
      <c r="A2" s="117" t="s">
        <v>124</v>
      </c>
      <c r="B2" s="117"/>
      <c r="C2" s="117"/>
      <c r="D2" s="117"/>
      <c r="E2" s="117"/>
      <c r="F2" s="117"/>
    </row>
    <row r="3" ht="15.75" customHeight="1" spans="1:6">
      <c r="A3" s="4" t="str">
        <f>"单位名称："&amp;"云南省粮油科学研究院（云南省粮油产品质量监督检验测试中心）"</f>
        <v>单位名称：云南省粮油科学研究院（云南省粮油产品质量监督检验测试中心）</v>
      </c>
      <c r="B3" s="116"/>
      <c r="C3" s="60"/>
      <c r="F3" s="59" t="s">
        <v>125</v>
      </c>
    </row>
    <row r="4" ht="19.5" customHeight="1" spans="1:6">
      <c r="A4" s="9" t="s">
        <v>126</v>
      </c>
      <c r="B4" s="15" t="s">
        <v>127</v>
      </c>
      <c r="C4" s="10" t="s">
        <v>128</v>
      </c>
      <c r="D4" s="11"/>
      <c r="E4" s="12"/>
      <c r="F4" s="15" t="s">
        <v>129</v>
      </c>
    </row>
    <row r="5" ht="19.5" customHeight="1" spans="1:6">
      <c r="A5" s="17"/>
      <c r="B5" s="18"/>
      <c r="C5" s="62" t="s">
        <v>32</v>
      </c>
      <c r="D5" s="62" t="s">
        <v>130</v>
      </c>
      <c r="E5" s="62" t="s">
        <v>131</v>
      </c>
      <c r="F5" s="18"/>
    </row>
    <row r="6" ht="18.75" customHeight="1" spans="1:6">
      <c r="A6" s="118">
        <v>1</v>
      </c>
      <c r="B6" s="118">
        <v>2</v>
      </c>
      <c r="C6" s="119">
        <v>3</v>
      </c>
      <c r="D6" s="118">
        <v>4</v>
      </c>
      <c r="E6" s="118">
        <v>5</v>
      </c>
      <c r="F6" s="118">
        <v>6</v>
      </c>
    </row>
    <row r="7" ht="18.75" customHeight="1" spans="1:6">
      <c r="A7" s="120">
        <v>41436.97</v>
      </c>
      <c r="B7" s="120"/>
      <c r="C7" s="121">
        <v>38936.97</v>
      </c>
      <c r="D7" s="120"/>
      <c r="E7" s="120">
        <v>38936.97</v>
      </c>
      <c r="F7" s="120">
        <v>2500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7"/>
      <c r="W1" s="55" t="s">
        <v>132</v>
      </c>
    </row>
    <row r="2" ht="27.75" customHeight="1" spans="1:23">
      <c r="A2" s="27" t="s">
        <v>133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"单位名称："&amp;"云南省粮油科学研究院（云南省粮油产品质量监督检验测试中心）"</f>
        <v>单位名称：云南省粮油科学研究院（云南省粮油产品质量监督检验测试中心）</v>
      </c>
      <c r="B3" s="5"/>
      <c r="C3" s="5"/>
      <c r="D3" s="5"/>
      <c r="E3" s="5"/>
      <c r="F3" s="5"/>
      <c r="G3" s="5"/>
      <c r="H3" s="6"/>
      <c r="I3" s="6"/>
      <c r="J3" s="6"/>
      <c r="K3" s="6"/>
      <c r="L3" s="6"/>
      <c r="M3" s="6"/>
      <c r="N3" s="6"/>
      <c r="O3" s="6"/>
      <c r="P3" s="6"/>
      <c r="Q3" s="6"/>
      <c r="U3" s="107"/>
      <c r="W3" s="103" t="s">
        <v>125</v>
      </c>
    </row>
    <row r="4" ht="21.75" customHeight="1" spans="1:23">
      <c r="A4" s="8" t="s">
        <v>134</v>
      </c>
      <c r="B4" s="8" t="s">
        <v>135</v>
      </c>
      <c r="C4" s="8" t="s">
        <v>136</v>
      </c>
      <c r="D4" s="9" t="s">
        <v>137</v>
      </c>
      <c r="E4" s="9" t="s">
        <v>138</v>
      </c>
      <c r="F4" s="9" t="s">
        <v>139</v>
      </c>
      <c r="G4" s="9" t="s">
        <v>140</v>
      </c>
      <c r="H4" s="62" t="s">
        <v>141</v>
      </c>
      <c r="I4" s="62"/>
      <c r="J4" s="62"/>
      <c r="K4" s="62"/>
      <c r="L4" s="109"/>
      <c r="M4" s="109"/>
      <c r="N4" s="109"/>
      <c r="O4" s="109"/>
      <c r="P4" s="109"/>
      <c r="Q4" s="47"/>
      <c r="R4" s="62"/>
      <c r="S4" s="62"/>
      <c r="T4" s="62"/>
      <c r="U4" s="62"/>
      <c r="V4" s="62"/>
      <c r="W4" s="62"/>
    </row>
    <row r="5" ht="21.75" customHeight="1" spans="1:23">
      <c r="A5" s="13"/>
      <c r="B5" s="13"/>
      <c r="C5" s="13"/>
      <c r="D5" s="14"/>
      <c r="E5" s="14"/>
      <c r="F5" s="14"/>
      <c r="G5" s="14"/>
      <c r="H5" s="62" t="s">
        <v>30</v>
      </c>
      <c r="I5" s="47" t="s">
        <v>33</v>
      </c>
      <c r="J5" s="47"/>
      <c r="K5" s="47"/>
      <c r="L5" s="109"/>
      <c r="M5" s="109"/>
      <c r="N5" s="109" t="s">
        <v>142</v>
      </c>
      <c r="O5" s="109"/>
      <c r="P5" s="109"/>
      <c r="Q5" s="47" t="s">
        <v>36</v>
      </c>
      <c r="R5" s="62" t="s">
        <v>51</v>
      </c>
      <c r="S5" s="47"/>
      <c r="T5" s="47"/>
      <c r="U5" s="47"/>
      <c r="V5" s="47"/>
      <c r="W5" s="47"/>
    </row>
    <row r="6" ht="15" customHeight="1" spans="1:23">
      <c r="A6" s="16"/>
      <c r="B6" s="16"/>
      <c r="C6" s="16"/>
      <c r="D6" s="17"/>
      <c r="E6" s="17"/>
      <c r="F6" s="17"/>
      <c r="G6" s="17"/>
      <c r="H6" s="62"/>
      <c r="I6" s="47" t="s">
        <v>143</v>
      </c>
      <c r="J6" s="47" t="s">
        <v>144</v>
      </c>
      <c r="K6" s="47" t="s">
        <v>145</v>
      </c>
      <c r="L6" s="113" t="s">
        <v>146</v>
      </c>
      <c r="M6" s="113" t="s">
        <v>147</v>
      </c>
      <c r="N6" s="113" t="s">
        <v>33</v>
      </c>
      <c r="O6" s="113" t="s">
        <v>34</v>
      </c>
      <c r="P6" s="113" t="s">
        <v>35</v>
      </c>
      <c r="Q6" s="47"/>
      <c r="R6" s="47" t="s">
        <v>32</v>
      </c>
      <c r="S6" s="47" t="s">
        <v>43</v>
      </c>
      <c r="T6" s="47" t="s">
        <v>148</v>
      </c>
      <c r="U6" s="47" t="s">
        <v>39</v>
      </c>
      <c r="V6" s="47" t="s">
        <v>40</v>
      </c>
      <c r="W6" s="47" t="s">
        <v>41</v>
      </c>
    </row>
    <row r="7" ht="27.75" customHeight="1" spans="1:23">
      <c r="A7" s="16"/>
      <c r="B7" s="16"/>
      <c r="C7" s="16"/>
      <c r="D7" s="17"/>
      <c r="E7" s="17"/>
      <c r="F7" s="17"/>
      <c r="G7" s="17"/>
      <c r="H7" s="62"/>
      <c r="I7" s="47"/>
      <c r="J7" s="47"/>
      <c r="K7" s="47"/>
      <c r="L7" s="113"/>
      <c r="M7" s="113"/>
      <c r="N7" s="113"/>
      <c r="O7" s="113"/>
      <c r="P7" s="113"/>
      <c r="Q7" s="47"/>
      <c r="R7" s="47"/>
      <c r="S7" s="47"/>
      <c r="T7" s="47"/>
      <c r="U7" s="47"/>
      <c r="V7" s="47"/>
      <c r="W7" s="47"/>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23" t="s">
        <v>45</v>
      </c>
      <c r="B9" s="111"/>
      <c r="C9" s="23"/>
      <c r="D9" s="23"/>
      <c r="E9" s="23"/>
      <c r="F9" s="23"/>
      <c r="G9" s="23"/>
      <c r="H9" s="22">
        <v>7644496.48</v>
      </c>
      <c r="I9" s="22">
        <v>7644496.48</v>
      </c>
      <c r="J9" s="22">
        <v>1909383.07</v>
      </c>
      <c r="K9" s="22"/>
      <c r="L9" s="22">
        <v>5735113.41</v>
      </c>
      <c r="M9" s="22"/>
      <c r="N9" s="22"/>
      <c r="O9" s="22"/>
      <c r="P9" s="22"/>
      <c r="Q9" s="22"/>
      <c r="R9" s="22"/>
      <c r="S9" s="22"/>
      <c r="T9" s="22"/>
      <c r="U9" s="22"/>
      <c r="V9" s="22"/>
      <c r="W9" s="22"/>
    </row>
    <row r="10" ht="31.4" customHeight="1" spans="1:23">
      <c r="A10" s="115" t="s">
        <v>45</v>
      </c>
      <c r="B10" s="111" t="s">
        <v>149</v>
      </c>
      <c r="C10" s="23" t="s">
        <v>150</v>
      </c>
      <c r="D10" s="23" t="s">
        <v>71</v>
      </c>
      <c r="E10" s="23" t="s">
        <v>72</v>
      </c>
      <c r="F10" s="23" t="s">
        <v>151</v>
      </c>
      <c r="G10" s="23" t="s">
        <v>152</v>
      </c>
      <c r="H10" s="22">
        <v>2057592</v>
      </c>
      <c r="I10" s="22">
        <v>2057592</v>
      </c>
      <c r="J10" s="22">
        <v>514398</v>
      </c>
      <c r="K10" s="22"/>
      <c r="L10" s="22">
        <v>1543194</v>
      </c>
      <c r="M10" s="22"/>
      <c r="N10" s="22"/>
      <c r="O10" s="22"/>
      <c r="P10" s="22"/>
      <c r="Q10" s="22"/>
      <c r="R10" s="22"/>
      <c r="S10" s="22"/>
      <c r="T10" s="22"/>
      <c r="U10" s="22"/>
      <c r="V10" s="22"/>
      <c r="W10" s="22"/>
    </row>
    <row r="11" ht="31.4" customHeight="1" spans="1:23">
      <c r="A11" s="115" t="s">
        <v>45</v>
      </c>
      <c r="B11" s="111" t="s">
        <v>149</v>
      </c>
      <c r="C11" s="23" t="s">
        <v>150</v>
      </c>
      <c r="D11" s="23" t="s">
        <v>71</v>
      </c>
      <c r="E11" s="23" t="s">
        <v>72</v>
      </c>
      <c r="F11" s="23" t="s">
        <v>153</v>
      </c>
      <c r="G11" s="23" t="s">
        <v>154</v>
      </c>
      <c r="H11" s="22">
        <v>576</v>
      </c>
      <c r="I11" s="22">
        <v>576</v>
      </c>
      <c r="J11" s="22">
        <v>144</v>
      </c>
      <c r="K11" s="22"/>
      <c r="L11" s="22">
        <v>432</v>
      </c>
      <c r="M11" s="22"/>
      <c r="N11" s="22"/>
      <c r="O11" s="22"/>
      <c r="P11" s="22"/>
      <c r="Q11" s="22"/>
      <c r="R11" s="22"/>
      <c r="S11" s="22"/>
      <c r="T11" s="22"/>
      <c r="U11" s="22"/>
      <c r="V11" s="22"/>
      <c r="W11" s="22"/>
    </row>
    <row r="12" ht="31.4" customHeight="1" spans="1:23">
      <c r="A12" s="115" t="s">
        <v>45</v>
      </c>
      <c r="B12" s="111" t="s">
        <v>149</v>
      </c>
      <c r="C12" s="23" t="s">
        <v>150</v>
      </c>
      <c r="D12" s="23" t="s">
        <v>71</v>
      </c>
      <c r="E12" s="23" t="s">
        <v>72</v>
      </c>
      <c r="F12" s="23" t="s">
        <v>155</v>
      </c>
      <c r="G12" s="23" t="s">
        <v>156</v>
      </c>
      <c r="H12" s="22">
        <v>171466</v>
      </c>
      <c r="I12" s="22">
        <v>171466</v>
      </c>
      <c r="J12" s="22">
        <v>42866.5</v>
      </c>
      <c r="K12" s="22"/>
      <c r="L12" s="22">
        <v>128599.5</v>
      </c>
      <c r="M12" s="22"/>
      <c r="N12" s="22"/>
      <c r="O12" s="22"/>
      <c r="P12" s="22"/>
      <c r="Q12" s="22"/>
      <c r="R12" s="22"/>
      <c r="S12" s="22"/>
      <c r="T12" s="22"/>
      <c r="U12" s="22"/>
      <c r="V12" s="22"/>
      <c r="W12" s="22"/>
    </row>
    <row r="13" ht="31.4" customHeight="1" spans="1:23">
      <c r="A13" s="115" t="s">
        <v>45</v>
      </c>
      <c r="B13" s="111" t="s">
        <v>149</v>
      </c>
      <c r="C13" s="23" t="s">
        <v>150</v>
      </c>
      <c r="D13" s="23" t="s">
        <v>71</v>
      </c>
      <c r="E13" s="23" t="s">
        <v>72</v>
      </c>
      <c r="F13" s="23" t="s">
        <v>157</v>
      </c>
      <c r="G13" s="23" t="s">
        <v>158</v>
      </c>
      <c r="H13" s="22">
        <v>2792016</v>
      </c>
      <c r="I13" s="22">
        <v>2792016</v>
      </c>
      <c r="J13" s="22">
        <v>698004</v>
      </c>
      <c r="K13" s="22"/>
      <c r="L13" s="22">
        <v>2094012</v>
      </c>
      <c r="M13" s="22"/>
      <c r="N13" s="22"/>
      <c r="O13" s="22"/>
      <c r="P13" s="22"/>
      <c r="Q13" s="22"/>
      <c r="R13" s="22"/>
      <c r="S13" s="22"/>
      <c r="T13" s="22"/>
      <c r="U13" s="22"/>
      <c r="V13" s="22"/>
      <c r="W13" s="22"/>
    </row>
    <row r="14" ht="31.4" customHeight="1" spans="1:23">
      <c r="A14" s="115" t="s">
        <v>45</v>
      </c>
      <c r="B14" s="111" t="s">
        <v>159</v>
      </c>
      <c r="C14" s="23" t="s">
        <v>160</v>
      </c>
      <c r="D14" s="23" t="s">
        <v>79</v>
      </c>
      <c r="E14" s="23" t="s">
        <v>80</v>
      </c>
      <c r="F14" s="23" t="s">
        <v>161</v>
      </c>
      <c r="G14" s="23" t="s">
        <v>162</v>
      </c>
      <c r="H14" s="22">
        <v>734676.43</v>
      </c>
      <c r="I14" s="22">
        <v>734676.43</v>
      </c>
      <c r="J14" s="22">
        <v>183669.11</v>
      </c>
      <c r="K14" s="22"/>
      <c r="L14" s="22">
        <v>551007.32</v>
      </c>
      <c r="M14" s="22"/>
      <c r="N14" s="22"/>
      <c r="O14" s="22"/>
      <c r="P14" s="22"/>
      <c r="Q14" s="22"/>
      <c r="R14" s="22"/>
      <c r="S14" s="22"/>
      <c r="T14" s="22"/>
      <c r="U14" s="22"/>
      <c r="V14" s="22"/>
      <c r="W14" s="22"/>
    </row>
    <row r="15" ht="31.4" customHeight="1" spans="1:23">
      <c r="A15" s="115" t="s">
        <v>45</v>
      </c>
      <c r="B15" s="111" t="s">
        <v>159</v>
      </c>
      <c r="C15" s="23" t="s">
        <v>160</v>
      </c>
      <c r="D15" s="23" t="s">
        <v>83</v>
      </c>
      <c r="E15" s="23" t="s">
        <v>82</v>
      </c>
      <c r="F15" s="23" t="s">
        <v>163</v>
      </c>
      <c r="G15" s="23" t="s">
        <v>164</v>
      </c>
      <c r="H15" s="22">
        <v>35982.88</v>
      </c>
      <c r="I15" s="22">
        <v>35982.88</v>
      </c>
      <c r="J15" s="22">
        <v>8995.73</v>
      </c>
      <c r="K15" s="22"/>
      <c r="L15" s="22">
        <v>26987.15</v>
      </c>
      <c r="M15" s="22"/>
      <c r="N15" s="22"/>
      <c r="O15" s="22"/>
      <c r="P15" s="22"/>
      <c r="Q15" s="22"/>
      <c r="R15" s="22"/>
      <c r="S15" s="22"/>
      <c r="T15" s="22"/>
      <c r="U15" s="22"/>
      <c r="V15" s="22"/>
      <c r="W15" s="22"/>
    </row>
    <row r="16" ht="31.4" customHeight="1" spans="1:23">
      <c r="A16" s="115" t="s">
        <v>45</v>
      </c>
      <c r="B16" s="111" t="s">
        <v>159</v>
      </c>
      <c r="C16" s="23" t="s">
        <v>160</v>
      </c>
      <c r="D16" s="23" t="s">
        <v>88</v>
      </c>
      <c r="E16" s="23" t="s">
        <v>89</v>
      </c>
      <c r="F16" s="23" t="s">
        <v>165</v>
      </c>
      <c r="G16" s="23" t="s">
        <v>166</v>
      </c>
      <c r="H16" s="22">
        <v>459172.77</v>
      </c>
      <c r="I16" s="22">
        <v>459172.77</v>
      </c>
      <c r="J16" s="22">
        <v>114793.19</v>
      </c>
      <c r="K16" s="22"/>
      <c r="L16" s="22">
        <v>344379.58</v>
      </c>
      <c r="M16" s="22"/>
      <c r="N16" s="22"/>
      <c r="O16" s="22"/>
      <c r="P16" s="22"/>
      <c r="Q16" s="22"/>
      <c r="R16" s="22"/>
      <c r="S16" s="22"/>
      <c r="T16" s="22"/>
      <c r="U16" s="22"/>
      <c r="V16" s="22"/>
      <c r="W16" s="22"/>
    </row>
    <row r="17" ht="31.4" customHeight="1" spans="1:23">
      <c r="A17" s="115" t="s">
        <v>45</v>
      </c>
      <c r="B17" s="111" t="s">
        <v>159</v>
      </c>
      <c r="C17" s="23" t="s">
        <v>160</v>
      </c>
      <c r="D17" s="23" t="s">
        <v>90</v>
      </c>
      <c r="E17" s="23" t="s">
        <v>91</v>
      </c>
      <c r="F17" s="23" t="s">
        <v>167</v>
      </c>
      <c r="G17" s="23" t="s">
        <v>168</v>
      </c>
      <c r="H17" s="22">
        <v>338076.09</v>
      </c>
      <c r="I17" s="22">
        <v>338076.09</v>
      </c>
      <c r="J17" s="22">
        <v>84519.02</v>
      </c>
      <c r="K17" s="22"/>
      <c r="L17" s="22">
        <v>253557.07</v>
      </c>
      <c r="M17" s="22"/>
      <c r="N17" s="22"/>
      <c r="O17" s="22"/>
      <c r="P17" s="22"/>
      <c r="Q17" s="22"/>
      <c r="R17" s="22"/>
      <c r="S17" s="22"/>
      <c r="T17" s="22"/>
      <c r="U17" s="22"/>
      <c r="V17" s="22"/>
      <c r="W17" s="22"/>
    </row>
    <row r="18" ht="31.4" customHeight="1" spans="1:23">
      <c r="A18" s="115" t="s">
        <v>45</v>
      </c>
      <c r="B18" s="111" t="s">
        <v>159</v>
      </c>
      <c r="C18" s="23" t="s">
        <v>160</v>
      </c>
      <c r="D18" s="23" t="s">
        <v>92</v>
      </c>
      <c r="E18" s="23" t="s">
        <v>93</v>
      </c>
      <c r="F18" s="23" t="s">
        <v>163</v>
      </c>
      <c r="G18" s="23" t="s">
        <v>164</v>
      </c>
      <c r="H18" s="22">
        <v>29484</v>
      </c>
      <c r="I18" s="22">
        <v>29484</v>
      </c>
      <c r="J18" s="22">
        <v>29484</v>
      </c>
      <c r="K18" s="22"/>
      <c r="L18" s="22"/>
      <c r="M18" s="22"/>
      <c r="N18" s="22"/>
      <c r="O18" s="22"/>
      <c r="P18" s="22"/>
      <c r="Q18" s="22"/>
      <c r="R18" s="22"/>
      <c r="S18" s="22"/>
      <c r="T18" s="22"/>
      <c r="U18" s="22"/>
      <c r="V18" s="22"/>
      <c r="W18" s="22"/>
    </row>
    <row r="19" ht="31.4" customHeight="1" spans="1:23">
      <c r="A19" s="115" t="s">
        <v>45</v>
      </c>
      <c r="B19" s="111" t="s">
        <v>169</v>
      </c>
      <c r="C19" s="23" t="s">
        <v>99</v>
      </c>
      <c r="D19" s="23" t="s">
        <v>98</v>
      </c>
      <c r="E19" s="23" t="s">
        <v>99</v>
      </c>
      <c r="F19" s="23" t="s">
        <v>170</v>
      </c>
      <c r="G19" s="23" t="s">
        <v>99</v>
      </c>
      <c r="H19" s="22">
        <v>525734.37</v>
      </c>
      <c r="I19" s="22">
        <v>525734.37</v>
      </c>
      <c r="J19" s="22">
        <v>131433.59</v>
      </c>
      <c r="K19" s="22"/>
      <c r="L19" s="22">
        <v>394300.78</v>
      </c>
      <c r="M19" s="22"/>
      <c r="N19" s="22"/>
      <c r="O19" s="22"/>
      <c r="P19" s="22"/>
      <c r="Q19" s="22"/>
      <c r="R19" s="22"/>
      <c r="S19" s="22"/>
      <c r="T19" s="22"/>
      <c r="U19" s="22"/>
      <c r="V19" s="22"/>
      <c r="W19" s="22"/>
    </row>
    <row r="20" ht="31.4" customHeight="1" spans="1:23">
      <c r="A20" s="115" t="s">
        <v>45</v>
      </c>
      <c r="B20" s="111" t="s">
        <v>171</v>
      </c>
      <c r="C20" s="23" t="s">
        <v>172</v>
      </c>
      <c r="D20" s="23" t="s">
        <v>71</v>
      </c>
      <c r="E20" s="23" t="s">
        <v>72</v>
      </c>
      <c r="F20" s="23" t="s">
        <v>173</v>
      </c>
      <c r="G20" s="23" t="s">
        <v>174</v>
      </c>
      <c r="H20" s="22">
        <v>38936.97</v>
      </c>
      <c r="I20" s="22">
        <v>38936.97</v>
      </c>
      <c r="J20" s="22"/>
      <c r="K20" s="22"/>
      <c r="L20" s="22">
        <v>38936.97</v>
      </c>
      <c r="M20" s="22"/>
      <c r="N20" s="22"/>
      <c r="O20" s="22"/>
      <c r="P20" s="22"/>
      <c r="Q20" s="22"/>
      <c r="R20" s="22"/>
      <c r="S20" s="22"/>
      <c r="T20" s="22"/>
      <c r="U20" s="22"/>
      <c r="V20" s="22"/>
      <c r="W20" s="22"/>
    </row>
    <row r="21" ht="31.4" customHeight="1" spans="1:23">
      <c r="A21" s="115" t="s">
        <v>45</v>
      </c>
      <c r="B21" s="111" t="s">
        <v>175</v>
      </c>
      <c r="C21" s="23" t="s">
        <v>129</v>
      </c>
      <c r="D21" s="23" t="s">
        <v>71</v>
      </c>
      <c r="E21" s="23" t="s">
        <v>72</v>
      </c>
      <c r="F21" s="23" t="s">
        <v>176</v>
      </c>
      <c r="G21" s="23" t="s">
        <v>129</v>
      </c>
      <c r="H21" s="22">
        <v>2500</v>
      </c>
      <c r="I21" s="22">
        <v>2500</v>
      </c>
      <c r="J21" s="22">
        <v>625</v>
      </c>
      <c r="K21" s="22"/>
      <c r="L21" s="22">
        <v>1875</v>
      </c>
      <c r="M21" s="22"/>
      <c r="N21" s="22"/>
      <c r="O21" s="22"/>
      <c r="P21" s="22"/>
      <c r="Q21" s="22"/>
      <c r="R21" s="22"/>
      <c r="S21" s="22"/>
      <c r="T21" s="22"/>
      <c r="U21" s="22"/>
      <c r="V21" s="22"/>
      <c r="W21" s="22"/>
    </row>
    <row r="22" ht="31.4" customHeight="1" spans="1:23">
      <c r="A22" s="115" t="s">
        <v>45</v>
      </c>
      <c r="B22" s="111" t="s">
        <v>177</v>
      </c>
      <c r="C22" s="23" t="s">
        <v>178</v>
      </c>
      <c r="D22" s="23" t="s">
        <v>71</v>
      </c>
      <c r="E22" s="23" t="s">
        <v>72</v>
      </c>
      <c r="F22" s="23" t="s">
        <v>179</v>
      </c>
      <c r="G22" s="23" t="s">
        <v>178</v>
      </c>
      <c r="H22" s="22">
        <v>100433</v>
      </c>
      <c r="I22" s="22">
        <v>100433</v>
      </c>
      <c r="J22" s="22">
        <v>25108.25</v>
      </c>
      <c r="K22" s="22"/>
      <c r="L22" s="22">
        <v>75324.75</v>
      </c>
      <c r="M22" s="22"/>
      <c r="N22" s="22"/>
      <c r="O22" s="22"/>
      <c r="P22" s="22"/>
      <c r="Q22" s="22"/>
      <c r="R22" s="22"/>
      <c r="S22" s="22"/>
      <c r="T22" s="22"/>
      <c r="U22" s="22"/>
      <c r="V22" s="22"/>
      <c r="W22" s="22"/>
    </row>
    <row r="23" ht="31.4" customHeight="1" spans="1:23">
      <c r="A23" s="115" t="s">
        <v>45</v>
      </c>
      <c r="B23" s="111" t="s">
        <v>180</v>
      </c>
      <c r="C23" s="23" t="s">
        <v>181</v>
      </c>
      <c r="D23" s="23" t="s">
        <v>71</v>
      </c>
      <c r="E23" s="23" t="s">
        <v>72</v>
      </c>
      <c r="F23" s="23" t="s">
        <v>182</v>
      </c>
      <c r="G23" s="23" t="s">
        <v>183</v>
      </c>
      <c r="H23" s="22">
        <v>44479.3</v>
      </c>
      <c r="I23" s="22">
        <v>44479.3</v>
      </c>
      <c r="J23" s="22"/>
      <c r="K23" s="22"/>
      <c r="L23" s="22">
        <v>44479.3</v>
      </c>
      <c r="M23" s="22"/>
      <c r="N23" s="22"/>
      <c r="O23" s="22"/>
      <c r="P23" s="22"/>
      <c r="Q23" s="22"/>
      <c r="R23" s="22"/>
      <c r="S23" s="22"/>
      <c r="T23" s="22"/>
      <c r="U23" s="22"/>
      <c r="V23" s="22"/>
      <c r="W23" s="22"/>
    </row>
    <row r="24" ht="31.4" customHeight="1" spans="1:23">
      <c r="A24" s="115" t="s">
        <v>45</v>
      </c>
      <c r="B24" s="111" t="s">
        <v>180</v>
      </c>
      <c r="C24" s="23" t="s">
        <v>181</v>
      </c>
      <c r="D24" s="23" t="s">
        <v>71</v>
      </c>
      <c r="E24" s="23" t="s">
        <v>72</v>
      </c>
      <c r="F24" s="23" t="s">
        <v>184</v>
      </c>
      <c r="G24" s="23" t="s">
        <v>185</v>
      </c>
      <c r="H24" s="22">
        <v>5664.82</v>
      </c>
      <c r="I24" s="22">
        <v>5664.82</v>
      </c>
      <c r="J24" s="22">
        <v>1416.21</v>
      </c>
      <c r="K24" s="22"/>
      <c r="L24" s="22">
        <v>4248.61</v>
      </c>
      <c r="M24" s="22"/>
      <c r="N24" s="22"/>
      <c r="O24" s="22"/>
      <c r="P24" s="22"/>
      <c r="Q24" s="22"/>
      <c r="R24" s="22"/>
      <c r="S24" s="22"/>
      <c r="T24" s="22"/>
      <c r="U24" s="22"/>
      <c r="V24" s="22"/>
      <c r="W24" s="22"/>
    </row>
    <row r="25" ht="31.4" customHeight="1" spans="1:23">
      <c r="A25" s="115" t="s">
        <v>45</v>
      </c>
      <c r="B25" s="111" t="s">
        <v>180</v>
      </c>
      <c r="C25" s="23" t="s">
        <v>181</v>
      </c>
      <c r="D25" s="23" t="s">
        <v>71</v>
      </c>
      <c r="E25" s="23" t="s">
        <v>72</v>
      </c>
      <c r="F25" s="23" t="s">
        <v>186</v>
      </c>
      <c r="G25" s="23" t="s">
        <v>187</v>
      </c>
      <c r="H25" s="22">
        <v>500</v>
      </c>
      <c r="I25" s="22">
        <v>500</v>
      </c>
      <c r="J25" s="22">
        <v>125</v>
      </c>
      <c r="K25" s="22"/>
      <c r="L25" s="22">
        <v>375</v>
      </c>
      <c r="M25" s="22"/>
      <c r="N25" s="22"/>
      <c r="O25" s="22"/>
      <c r="P25" s="22"/>
      <c r="Q25" s="22"/>
      <c r="R25" s="22"/>
      <c r="S25" s="22"/>
      <c r="T25" s="22"/>
      <c r="U25" s="22"/>
      <c r="V25" s="22"/>
      <c r="W25" s="22"/>
    </row>
    <row r="26" ht="31.4" customHeight="1" spans="1:23">
      <c r="A26" s="115" t="s">
        <v>45</v>
      </c>
      <c r="B26" s="111" t="s">
        <v>180</v>
      </c>
      <c r="C26" s="23" t="s">
        <v>181</v>
      </c>
      <c r="D26" s="23" t="s">
        <v>71</v>
      </c>
      <c r="E26" s="23" t="s">
        <v>72</v>
      </c>
      <c r="F26" s="23" t="s">
        <v>188</v>
      </c>
      <c r="G26" s="23" t="s">
        <v>189</v>
      </c>
      <c r="H26" s="22">
        <v>5000</v>
      </c>
      <c r="I26" s="22">
        <v>5000</v>
      </c>
      <c r="J26" s="22">
        <v>1250</v>
      </c>
      <c r="K26" s="22"/>
      <c r="L26" s="22">
        <v>3750</v>
      </c>
      <c r="M26" s="22"/>
      <c r="N26" s="22"/>
      <c r="O26" s="22"/>
      <c r="P26" s="22"/>
      <c r="Q26" s="22"/>
      <c r="R26" s="22"/>
      <c r="S26" s="22"/>
      <c r="T26" s="22"/>
      <c r="U26" s="22"/>
      <c r="V26" s="22"/>
      <c r="W26" s="22"/>
    </row>
    <row r="27" ht="31.4" customHeight="1" spans="1:23">
      <c r="A27" s="115" t="s">
        <v>45</v>
      </c>
      <c r="B27" s="111" t="s">
        <v>180</v>
      </c>
      <c r="C27" s="23" t="s">
        <v>181</v>
      </c>
      <c r="D27" s="23" t="s">
        <v>71</v>
      </c>
      <c r="E27" s="23" t="s">
        <v>72</v>
      </c>
      <c r="F27" s="23" t="s">
        <v>190</v>
      </c>
      <c r="G27" s="23" t="s">
        <v>191</v>
      </c>
      <c r="H27" s="22">
        <v>8000</v>
      </c>
      <c r="I27" s="22">
        <v>8000</v>
      </c>
      <c r="J27" s="22">
        <v>2000</v>
      </c>
      <c r="K27" s="22"/>
      <c r="L27" s="22">
        <v>6000</v>
      </c>
      <c r="M27" s="22"/>
      <c r="N27" s="22"/>
      <c r="O27" s="22"/>
      <c r="P27" s="22"/>
      <c r="Q27" s="22"/>
      <c r="R27" s="22"/>
      <c r="S27" s="22"/>
      <c r="T27" s="22"/>
      <c r="U27" s="22"/>
      <c r="V27" s="22"/>
      <c r="W27" s="22"/>
    </row>
    <row r="28" ht="31.4" customHeight="1" spans="1:23">
      <c r="A28" s="115" t="s">
        <v>45</v>
      </c>
      <c r="B28" s="111" t="s">
        <v>180</v>
      </c>
      <c r="C28" s="23" t="s">
        <v>181</v>
      </c>
      <c r="D28" s="23" t="s">
        <v>71</v>
      </c>
      <c r="E28" s="23" t="s">
        <v>72</v>
      </c>
      <c r="F28" s="23" t="s">
        <v>192</v>
      </c>
      <c r="G28" s="23" t="s">
        <v>193</v>
      </c>
      <c r="H28" s="22">
        <v>8000</v>
      </c>
      <c r="I28" s="22">
        <v>8000</v>
      </c>
      <c r="J28" s="22">
        <v>2000</v>
      </c>
      <c r="K28" s="22"/>
      <c r="L28" s="22">
        <v>6000</v>
      </c>
      <c r="M28" s="22"/>
      <c r="N28" s="22"/>
      <c r="O28" s="22"/>
      <c r="P28" s="22"/>
      <c r="Q28" s="22"/>
      <c r="R28" s="22"/>
      <c r="S28" s="22"/>
      <c r="T28" s="22"/>
      <c r="U28" s="22"/>
      <c r="V28" s="22"/>
      <c r="W28" s="22"/>
    </row>
    <row r="29" ht="31.4" customHeight="1" spans="1:23">
      <c r="A29" s="115" t="s">
        <v>45</v>
      </c>
      <c r="B29" s="111" t="s">
        <v>180</v>
      </c>
      <c r="C29" s="23" t="s">
        <v>181</v>
      </c>
      <c r="D29" s="23" t="s">
        <v>71</v>
      </c>
      <c r="E29" s="23" t="s">
        <v>72</v>
      </c>
      <c r="F29" s="23" t="s">
        <v>194</v>
      </c>
      <c r="G29" s="23" t="s">
        <v>195</v>
      </c>
      <c r="H29" s="22">
        <v>5000</v>
      </c>
      <c r="I29" s="22">
        <v>5000</v>
      </c>
      <c r="J29" s="22">
        <v>1250</v>
      </c>
      <c r="K29" s="22"/>
      <c r="L29" s="22">
        <v>3750</v>
      </c>
      <c r="M29" s="22"/>
      <c r="N29" s="22"/>
      <c r="O29" s="22"/>
      <c r="P29" s="22"/>
      <c r="Q29" s="22"/>
      <c r="R29" s="22"/>
      <c r="S29" s="22"/>
      <c r="T29" s="22"/>
      <c r="U29" s="22"/>
      <c r="V29" s="22"/>
      <c r="W29" s="22"/>
    </row>
    <row r="30" ht="31.4" customHeight="1" spans="1:23">
      <c r="A30" s="115" t="s">
        <v>45</v>
      </c>
      <c r="B30" s="111" t="s">
        <v>180</v>
      </c>
      <c r="C30" s="23" t="s">
        <v>181</v>
      </c>
      <c r="D30" s="23" t="s">
        <v>71</v>
      </c>
      <c r="E30" s="23" t="s">
        <v>72</v>
      </c>
      <c r="F30" s="23" t="s">
        <v>196</v>
      </c>
      <c r="G30" s="23" t="s">
        <v>197</v>
      </c>
      <c r="H30" s="22">
        <v>30000</v>
      </c>
      <c r="I30" s="22">
        <v>30000</v>
      </c>
      <c r="J30" s="22">
        <v>7500</v>
      </c>
      <c r="K30" s="22"/>
      <c r="L30" s="22">
        <v>22500</v>
      </c>
      <c r="M30" s="22"/>
      <c r="N30" s="22"/>
      <c r="O30" s="22"/>
      <c r="P30" s="22"/>
      <c r="Q30" s="22"/>
      <c r="R30" s="22"/>
      <c r="S30" s="22"/>
      <c r="T30" s="22"/>
      <c r="U30" s="22"/>
      <c r="V30" s="22"/>
      <c r="W30" s="22"/>
    </row>
    <row r="31" ht="31.4" customHeight="1" spans="1:23">
      <c r="A31" s="115" t="s">
        <v>45</v>
      </c>
      <c r="B31" s="111" t="s">
        <v>180</v>
      </c>
      <c r="C31" s="23" t="s">
        <v>181</v>
      </c>
      <c r="D31" s="23" t="s">
        <v>71</v>
      </c>
      <c r="E31" s="23" t="s">
        <v>72</v>
      </c>
      <c r="F31" s="23" t="s">
        <v>198</v>
      </c>
      <c r="G31" s="23" t="s">
        <v>199</v>
      </c>
      <c r="H31" s="22">
        <v>33639.83</v>
      </c>
      <c r="I31" s="22">
        <v>33639.83</v>
      </c>
      <c r="J31" s="22">
        <v>8409.96</v>
      </c>
      <c r="K31" s="22"/>
      <c r="L31" s="22">
        <v>25229.87</v>
      </c>
      <c r="M31" s="22"/>
      <c r="N31" s="22"/>
      <c r="O31" s="22"/>
      <c r="P31" s="22"/>
      <c r="Q31" s="22"/>
      <c r="R31" s="22"/>
      <c r="S31" s="22"/>
      <c r="T31" s="22"/>
      <c r="U31" s="22"/>
      <c r="V31" s="22"/>
      <c r="W31" s="22"/>
    </row>
    <row r="32" ht="31.4" customHeight="1" spans="1:23">
      <c r="A32" s="115" t="s">
        <v>45</v>
      </c>
      <c r="B32" s="111" t="s">
        <v>180</v>
      </c>
      <c r="C32" s="23" t="s">
        <v>181</v>
      </c>
      <c r="D32" s="23" t="s">
        <v>71</v>
      </c>
      <c r="E32" s="23" t="s">
        <v>72</v>
      </c>
      <c r="F32" s="23" t="s">
        <v>200</v>
      </c>
      <c r="G32" s="23" t="s">
        <v>201</v>
      </c>
      <c r="H32" s="22">
        <v>6800</v>
      </c>
      <c r="I32" s="22">
        <v>6800</v>
      </c>
      <c r="J32" s="22">
        <v>1700</v>
      </c>
      <c r="K32" s="22"/>
      <c r="L32" s="22">
        <v>5100</v>
      </c>
      <c r="M32" s="22"/>
      <c r="N32" s="22"/>
      <c r="O32" s="22"/>
      <c r="P32" s="22"/>
      <c r="Q32" s="22"/>
      <c r="R32" s="22"/>
      <c r="S32" s="22"/>
      <c r="T32" s="22"/>
      <c r="U32" s="22"/>
      <c r="V32" s="22"/>
      <c r="W32" s="22"/>
    </row>
    <row r="33" ht="31.4" customHeight="1" spans="1:23">
      <c r="A33" s="115" t="s">
        <v>45</v>
      </c>
      <c r="B33" s="111" t="s">
        <v>180</v>
      </c>
      <c r="C33" s="23" t="s">
        <v>181</v>
      </c>
      <c r="D33" s="23" t="s">
        <v>71</v>
      </c>
      <c r="E33" s="23" t="s">
        <v>72</v>
      </c>
      <c r="F33" s="23" t="s">
        <v>202</v>
      </c>
      <c r="G33" s="23" t="s">
        <v>203</v>
      </c>
      <c r="H33" s="22">
        <v>10000</v>
      </c>
      <c r="I33" s="22">
        <v>10000</v>
      </c>
      <c r="J33" s="22">
        <v>2500</v>
      </c>
      <c r="K33" s="22"/>
      <c r="L33" s="22">
        <v>7500</v>
      </c>
      <c r="M33" s="22"/>
      <c r="N33" s="22"/>
      <c r="O33" s="22"/>
      <c r="P33" s="22"/>
      <c r="Q33" s="22"/>
      <c r="R33" s="22"/>
      <c r="S33" s="22"/>
      <c r="T33" s="22"/>
      <c r="U33" s="22"/>
      <c r="V33" s="22"/>
      <c r="W33" s="22"/>
    </row>
    <row r="34" ht="31.4" customHeight="1" spans="1:23">
      <c r="A34" s="115" t="s">
        <v>45</v>
      </c>
      <c r="B34" s="111" t="s">
        <v>180</v>
      </c>
      <c r="C34" s="23" t="s">
        <v>181</v>
      </c>
      <c r="D34" s="23" t="s">
        <v>71</v>
      </c>
      <c r="E34" s="23" t="s">
        <v>72</v>
      </c>
      <c r="F34" s="23" t="s">
        <v>204</v>
      </c>
      <c r="G34" s="23" t="s">
        <v>205</v>
      </c>
      <c r="H34" s="22">
        <v>3400</v>
      </c>
      <c r="I34" s="22">
        <v>3400</v>
      </c>
      <c r="J34" s="22">
        <v>850</v>
      </c>
      <c r="K34" s="22"/>
      <c r="L34" s="22">
        <v>2550</v>
      </c>
      <c r="M34" s="22"/>
      <c r="N34" s="22"/>
      <c r="O34" s="22"/>
      <c r="P34" s="22"/>
      <c r="Q34" s="22"/>
      <c r="R34" s="22"/>
      <c r="S34" s="22"/>
      <c r="T34" s="22"/>
      <c r="U34" s="22"/>
      <c r="V34" s="22"/>
      <c r="W34" s="22"/>
    </row>
    <row r="35" ht="31.4" customHeight="1" spans="1:23">
      <c r="A35" s="115" t="s">
        <v>45</v>
      </c>
      <c r="B35" s="111" t="s">
        <v>180</v>
      </c>
      <c r="C35" s="23" t="s">
        <v>181</v>
      </c>
      <c r="D35" s="23" t="s">
        <v>71</v>
      </c>
      <c r="E35" s="23" t="s">
        <v>72</v>
      </c>
      <c r="F35" s="23" t="s">
        <v>206</v>
      </c>
      <c r="G35" s="23" t="s">
        <v>207</v>
      </c>
      <c r="H35" s="22">
        <v>2550</v>
      </c>
      <c r="I35" s="22">
        <v>2550</v>
      </c>
      <c r="J35" s="22">
        <v>637.5</v>
      </c>
      <c r="K35" s="22"/>
      <c r="L35" s="22">
        <v>1912.5</v>
      </c>
      <c r="M35" s="22"/>
      <c r="N35" s="22"/>
      <c r="O35" s="22"/>
      <c r="P35" s="22"/>
      <c r="Q35" s="22"/>
      <c r="R35" s="22"/>
      <c r="S35" s="22"/>
      <c r="T35" s="22"/>
      <c r="U35" s="22"/>
      <c r="V35" s="22"/>
      <c r="W35" s="22"/>
    </row>
    <row r="36" ht="31.4" customHeight="1" spans="1:23">
      <c r="A36" s="115" t="s">
        <v>45</v>
      </c>
      <c r="B36" s="111" t="s">
        <v>180</v>
      </c>
      <c r="C36" s="23" t="s">
        <v>181</v>
      </c>
      <c r="D36" s="23" t="s">
        <v>71</v>
      </c>
      <c r="E36" s="23" t="s">
        <v>72</v>
      </c>
      <c r="F36" s="23" t="s">
        <v>208</v>
      </c>
      <c r="G36" s="23" t="s">
        <v>209</v>
      </c>
      <c r="H36" s="22">
        <v>10000</v>
      </c>
      <c r="I36" s="22">
        <v>10000</v>
      </c>
      <c r="J36" s="22">
        <v>2500</v>
      </c>
      <c r="K36" s="22"/>
      <c r="L36" s="22">
        <v>7500</v>
      </c>
      <c r="M36" s="22"/>
      <c r="N36" s="22"/>
      <c r="O36" s="22"/>
      <c r="P36" s="22"/>
      <c r="Q36" s="22"/>
      <c r="R36" s="22"/>
      <c r="S36" s="22"/>
      <c r="T36" s="22"/>
      <c r="U36" s="22"/>
      <c r="V36" s="22"/>
      <c r="W36" s="22"/>
    </row>
    <row r="37" ht="31.4" customHeight="1" spans="1:23">
      <c r="A37" s="115" t="s">
        <v>45</v>
      </c>
      <c r="B37" s="111" t="s">
        <v>180</v>
      </c>
      <c r="C37" s="23" t="s">
        <v>181</v>
      </c>
      <c r="D37" s="23" t="s">
        <v>71</v>
      </c>
      <c r="E37" s="23" t="s">
        <v>72</v>
      </c>
      <c r="F37" s="23" t="s">
        <v>210</v>
      </c>
      <c r="G37" s="23" t="s">
        <v>211</v>
      </c>
      <c r="H37" s="22">
        <v>153376.02</v>
      </c>
      <c r="I37" s="22">
        <v>153376.02</v>
      </c>
      <c r="J37" s="22">
        <v>38344.01</v>
      </c>
      <c r="K37" s="22"/>
      <c r="L37" s="22">
        <v>115032.01</v>
      </c>
      <c r="M37" s="22"/>
      <c r="N37" s="22"/>
      <c r="O37" s="22"/>
      <c r="P37" s="22"/>
      <c r="Q37" s="22"/>
      <c r="R37" s="22"/>
      <c r="S37" s="22"/>
      <c r="T37" s="22"/>
      <c r="U37" s="22"/>
      <c r="V37" s="22"/>
      <c r="W37" s="22"/>
    </row>
    <row r="38" ht="31.4" customHeight="1" spans="1:23">
      <c r="A38" s="115" t="s">
        <v>45</v>
      </c>
      <c r="B38" s="111" t="s">
        <v>180</v>
      </c>
      <c r="C38" s="23" t="s">
        <v>181</v>
      </c>
      <c r="D38" s="23" t="s">
        <v>71</v>
      </c>
      <c r="E38" s="23" t="s">
        <v>72</v>
      </c>
      <c r="F38" s="23" t="s">
        <v>212</v>
      </c>
      <c r="G38" s="23" t="s">
        <v>213</v>
      </c>
      <c r="H38" s="22">
        <v>12000</v>
      </c>
      <c r="I38" s="22">
        <v>12000</v>
      </c>
      <c r="J38" s="22"/>
      <c r="K38" s="22"/>
      <c r="L38" s="22">
        <v>12000</v>
      </c>
      <c r="M38" s="22"/>
      <c r="N38" s="22"/>
      <c r="O38" s="22"/>
      <c r="P38" s="22"/>
      <c r="Q38" s="22"/>
      <c r="R38" s="22"/>
      <c r="S38" s="22"/>
      <c r="T38" s="22"/>
      <c r="U38" s="22"/>
      <c r="V38" s="22"/>
      <c r="W38" s="22"/>
    </row>
    <row r="39" ht="31.4" customHeight="1" spans="1:23">
      <c r="A39" s="115" t="s">
        <v>45</v>
      </c>
      <c r="B39" s="111" t="s">
        <v>180</v>
      </c>
      <c r="C39" s="23" t="s">
        <v>181</v>
      </c>
      <c r="D39" s="23" t="s">
        <v>77</v>
      </c>
      <c r="E39" s="23" t="s">
        <v>78</v>
      </c>
      <c r="F39" s="23" t="s">
        <v>210</v>
      </c>
      <c r="G39" s="23" t="s">
        <v>211</v>
      </c>
      <c r="H39" s="22">
        <v>19440</v>
      </c>
      <c r="I39" s="22">
        <v>19440</v>
      </c>
      <c r="J39" s="22">
        <v>4860</v>
      </c>
      <c r="K39" s="22"/>
      <c r="L39" s="22">
        <v>14580</v>
      </c>
      <c r="M39" s="22"/>
      <c r="N39" s="22"/>
      <c r="O39" s="22"/>
      <c r="P39" s="22"/>
      <c r="Q39" s="22"/>
      <c r="R39" s="22"/>
      <c r="S39" s="22"/>
      <c r="T39" s="22"/>
      <c r="U39" s="22"/>
      <c r="V39" s="22"/>
      <c r="W39" s="22"/>
    </row>
    <row r="40" ht="18.75" customHeight="1" spans="1:23">
      <c r="A40" s="31" t="s">
        <v>100</v>
      </c>
      <c r="B40" s="32"/>
      <c r="C40" s="32"/>
      <c r="D40" s="32"/>
      <c r="E40" s="32"/>
      <c r="F40" s="32"/>
      <c r="G40" s="33"/>
      <c r="H40" s="22">
        <v>7644496.48</v>
      </c>
      <c r="I40" s="22">
        <v>7644496.48</v>
      </c>
      <c r="J40" s="22">
        <v>1909383.07</v>
      </c>
      <c r="K40" s="22"/>
      <c r="L40" s="22">
        <v>5735113.41</v>
      </c>
      <c r="M40" s="22"/>
      <c r="N40" s="22"/>
      <c r="O40" s="22"/>
      <c r="P40" s="22"/>
      <c r="Q40" s="22"/>
      <c r="R40" s="22"/>
      <c r="S40" s="22"/>
      <c r="T40" s="22"/>
      <c r="U40" s="22"/>
      <c r="V40" s="22"/>
      <c r="W40" s="22"/>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opLeftCell="D23" workbookViewId="0">
      <selection activeCell="L32" sqref="L32"/>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7"/>
      <c r="W1" s="55" t="s">
        <v>214</v>
      </c>
    </row>
    <row r="2" ht="27.75" customHeight="1" spans="1:23">
      <c r="A2" s="27" t="s">
        <v>215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"单位名称："&amp;"云南省粮油科学研究院（云南省粮油产品质量监督检验测试中心）"</f>
        <v>单位名称：云南省粮油科学研究院（云南省粮油产品质量监督检验测试中心）</v>
      </c>
      <c r="B3" s="108" t="str">
        <f t="shared" si="0"/>
        <v>单位名称：云南省粮油科学研究院（云南省粮油产品质量监督检验测试中心）</v>
      </c>
      <c r="C3" s="108"/>
      <c r="D3" s="108"/>
      <c r="E3" s="108"/>
      <c r="F3" s="108"/>
      <c r="G3" s="108"/>
      <c r="H3" s="108"/>
      <c r="I3" s="108"/>
      <c r="J3" s="6"/>
      <c r="K3" s="6"/>
      <c r="L3" s="6"/>
      <c r="M3" s="6"/>
      <c r="N3" s="6"/>
      <c r="O3" s="6"/>
      <c r="P3" s="6"/>
      <c r="Q3" s="6"/>
      <c r="U3" s="107"/>
      <c r="W3" s="103" t="s">
        <v>125</v>
      </c>
    </row>
    <row r="4" ht="21.75" customHeight="1" spans="1:23">
      <c r="A4" s="8" t="s">
        <v>216</v>
      </c>
      <c r="B4" s="8" t="s">
        <v>135</v>
      </c>
      <c r="C4" s="8" t="s">
        <v>136</v>
      </c>
      <c r="D4" s="8" t="s">
        <v>217</v>
      </c>
      <c r="E4" s="9" t="s">
        <v>137</v>
      </c>
      <c r="F4" s="9" t="s">
        <v>138</v>
      </c>
      <c r="G4" s="9" t="s">
        <v>139</v>
      </c>
      <c r="H4" s="9" t="s">
        <v>140</v>
      </c>
      <c r="I4" s="62" t="s">
        <v>30</v>
      </c>
      <c r="J4" s="62" t="s">
        <v>218</v>
      </c>
      <c r="K4" s="62"/>
      <c r="L4" s="62"/>
      <c r="M4" s="62"/>
      <c r="N4" s="109" t="s">
        <v>142</v>
      </c>
      <c r="O4" s="109"/>
      <c r="P4" s="109"/>
      <c r="Q4" s="9" t="s">
        <v>36</v>
      </c>
      <c r="R4" s="10" t="s">
        <v>51</v>
      </c>
      <c r="S4" s="11"/>
      <c r="T4" s="11"/>
      <c r="U4" s="11"/>
      <c r="V4" s="11"/>
      <c r="W4" s="12"/>
    </row>
    <row r="5" ht="21.75" customHeight="1" spans="1:23">
      <c r="A5" s="13"/>
      <c r="B5" s="13"/>
      <c r="C5" s="13"/>
      <c r="D5" s="13"/>
      <c r="E5" s="14"/>
      <c r="F5" s="14"/>
      <c r="G5" s="14"/>
      <c r="H5" s="14"/>
      <c r="I5" s="62"/>
      <c r="J5" s="47" t="s">
        <v>33</v>
      </c>
      <c r="K5" s="47"/>
      <c r="L5" s="47" t="s">
        <v>34</v>
      </c>
      <c r="M5" s="47" t="s">
        <v>35</v>
      </c>
      <c r="N5" s="110" t="s">
        <v>33</v>
      </c>
      <c r="O5" s="110" t="s">
        <v>34</v>
      </c>
      <c r="P5" s="110" t="s">
        <v>35</v>
      </c>
      <c r="Q5" s="14"/>
      <c r="R5" s="9" t="s">
        <v>32</v>
      </c>
      <c r="S5" s="9" t="s">
        <v>43</v>
      </c>
      <c r="T5" s="9" t="s">
        <v>148</v>
      </c>
      <c r="U5" s="9" t="s">
        <v>39</v>
      </c>
      <c r="V5" s="9" t="s">
        <v>40</v>
      </c>
      <c r="W5" s="9" t="s">
        <v>41</v>
      </c>
    </row>
    <row r="6" ht="40.5" customHeight="1" spans="1:23">
      <c r="A6" s="16"/>
      <c r="B6" s="16"/>
      <c r="C6" s="16"/>
      <c r="D6" s="16"/>
      <c r="E6" s="17"/>
      <c r="F6" s="17"/>
      <c r="G6" s="17"/>
      <c r="H6" s="17"/>
      <c r="I6" s="62"/>
      <c r="J6" s="47" t="s">
        <v>32</v>
      </c>
      <c r="K6" s="47" t="s">
        <v>219</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220</v>
      </c>
      <c r="D8" s="23"/>
      <c r="E8" s="23"/>
      <c r="F8" s="23"/>
      <c r="G8" s="23"/>
      <c r="H8" s="23"/>
      <c r="I8" s="112">
        <v>11278.55</v>
      </c>
      <c r="J8" s="112"/>
      <c r="K8" s="112"/>
      <c r="L8" s="112"/>
      <c r="M8" s="112"/>
      <c r="N8" s="112">
        <v>11278.55</v>
      </c>
      <c r="O8" s="112"/>
      <c r="P8" s="112"/>
      <c r="Q8" s="112"/>
      <c r="R8" s="112"/>
      <c r="S8" s="112"/>
      <c r="T8" s="112"/>
      <c r="U8" s="88"/>
      <c r="V8" s="112"/>
      <c r="W8" s="112"/>
    </row>
    <row r="9" ht="32.9" customHeight="1" spans="1:23">
      <c r="A9" s="23" t="s">
        <v>221</v>
      </c>
      <c r="B9" s="111" t="s">
        <v>222</v>
      </c>
      <c r="C9" s="23" t="s">
        <v>220</v>
      </c>
      <c r="D9" s="23" t="s">
        <v>45</v>
      </c>
      <c r="E9" s="23" t="s">
        <v>65</v>
      </c>
      <c r="F9" s="23" t="s">
        <v>66</v>
      </c>
      <c r="G9" s="23" t="s">
        <v>198</v>
      </c>
      <c r="H9" s="23" t="s">
        <v>199</v>
      </c>
      <c r="I9" s="112">
        <v>11278.55</v>
      </c>
      <c r="J9" s="112"/>
      <c r="K9" s="112"/>
      <c r="L9" s="112"/>
      <c r="M9" s="112"/>
      <c r="N9" s="112">
        <v>11278.55</v>
      </c>
      <c r="O9" s="112"/>
      <c r="P9" s="112"/>
      <c r="Q9" s="112"/>
      <c r="R9" s="112"/>
      <c r="S9" s="112"/>
      <c r="T9" s="112"/>
      <c r="U9" s="88"/>
      <c r="V9" s="112"/>
      <c r="W9" s="112"/>
    </row>
    <row r="10" ht="32.9" customHeight="1" spans="1:23">
      <c r="A10" s="23"/>
      <c r="B10" s="23"/>
      <c r="C10" s="23" t="s">
        <v>223</v>
      </c>
      <c r="D10" s="23"/>
      <c r="E10" s="23"/>
      <c r="F10" s="23"/>
      <c r="G10" s="23"/>
      <c r="H10" s="23"/>
      <c r="I10" s="112">
        <v>1099964.83</v>
      </c>
      <c r="J10" s="112">
        <v>800000</v>
      </c>
      <c r="K10" s="112">
        <v>800000</v>
      </c>
      <c r="L10" s="112"/>
      <c r="M10" s="112"/>
      <c r="N10" s="112">
        <v>19964.83</v>
      </c>
      <c r="O10" s="112"/>
      <c r="P10" s="112"/>
      <c r="Q10" s="112"/>
      <c r="R10" s="112">
        <v>280000</v>
      </c>
      <c r="S10" s="112"/>
      <c r="T10" s="112"/>
      <c r="U10" s="88">
        <v>280000</v>
      </c>
      <c r="V10" s="112"/>
      <c r="W10" s="112"/>
    </row>
    <row r="11" ht="32.9" customHeight="1" spans="1:23">
      <c r="A11" s="23" t="s">
        <v>224</v>
      </c>
      <c r="B11" s="111" t="s">
        <v>225</v>
      </c>
      <c r="C11" s="23" t="s">
        <v>223</v>
      </c>
      <c r="D11" s="23" t="s">
        <v>45</v>
      </c>
      <c r="E11" s="23" t="s">
        <v>63</v>
      </c>
      <c r="F11" s="23" t="s">
        <v>64</v>
      </c>
      <c r="G11" s="23" t="s">
        <v>182</v>
      </c>
      <c r="H11" s="23" t="s">
        <v>183</v>
      </c>
      <c r="I11" s="112">
        <v>5400</v>
      </c>
      <c r="J11" s="112">
        <v>5400</v>
      </c>
      <c r="K11" s="112">
        <v>5400</v>
      </c>
      <c r="L11" s="112"/>
      <c r="M11" s="112"/>
      <c r="N11" s="112"/>
      <c r="O11" s="112"/>
      <c r="P11" s="112"/>
      <c r="Q11" s="112"/>
      <c r="R11" s="112"/>
      <c r="S11" s="112"/>
      <c r="T11" s="112"/>
      <c r="U11" s="88"/>
      <c r="V11" s="112"/>
      <c r="W11" s="112"/>
    </row>
    <row r="12" ht="32.9" customHeight="1" spans="1:23">
      <c r="A12" s="23" t="s">
        <v>224</v>
      </c>
      <c r="B12" s="111" t="s">
        <v>225</v>
      </c>
      <c r="C12" s="23" t="s">
        <v>223</v>
      </c>
      <c r="D12" s="23" t="s">
        <v>45</v>
      </c>
      <c r="E12" s="23" t="s">
        <v>63</v>
      </c>
      <c r="F12" s="23" t="s">
        <v>64</v>
      </c>
      <c r="G12" s="23" t="s">
        <v>184</v>
      </c>
      <c r="H12" s="23" t="s">
        <v>185</v>
      </c>
      <c r="I12" s="112">
        <v>30000</v>
      </c>
      <c r="J12" s="112">
        <v>30000</v>
      </c>
      <c r="K12" s="112">
        <v>30000</v>
      </c>
      <c r="L12" s="112"/>
      <c r="M12" s="112"/>
      <c r="N12" s="112"/>
      <c r="O12" s="112"/>
      <c r="P12" s="112"/>
      <c r="Q12" s="112"/>
      <c r="R12" s="112"/>
      <c r="S12" s="112"/>
      <c r="T12" s="112"/>
      <c r="U12" s="88"/>
      <c r="V12" s="112"/>
      <c r="W12" s="112"/>
    </row>
    <row r="13" ht="32.9" customHeight="1" spans="1:23">
      <c r="A13" s="23" t="s">
        <v>224</v>
      </c>
      <c r="B13" s="111" t="s">
        <v>225</v>
      </c>
      <c r="C13" s="23" t="s">
        <v>223</v>
      </c>
      <c r="D13" s="23" t="s">
        <v>45</v>
      </c>
      <c r="E13" s="23" t="s">
        <v>63</v>
      </c>
      <c r="F13" s="23" t="s">
        <v>64</v>
      </c>
      <c r="G13" s="23" t="s">
        <v>188</v>
      </c>
      <c r="H13" s="23" t="s">
        <v>189</v>
      </c>
      <c r="I13" s="112">
        <v>23700</v>
      </c>
      <c r="J13" s="112">
        <v>23700</v>
      </c>
      <c r="K13" s="112">
        <v>23700</v>
      </c>
      <c r="L13" s="112"/>
      <c r="M13" s="112"/>
      <c r="N13" s="112"/>
      <c r="O13" s="112"/>
      <c r="P13" s="112"/>
      <c r="Q13" s="112"/>
      <c r="R13" s="112"/>
      <c r="S13" s="112"/>
      <c r="T13" s="112"/>
      <c r="U13" s="88"/>
      <c r="V13" s="112"/>
      <c r="W13" s="112"/>
    </row>
    <row r="14" ht="32.9" customHeight="1" spans="1:23">
      <c r="A14" s="23" t="s">
        <v>224</v>
      </c>
      <c r="B14" s="111" t="s">
        <v>225</v>
      </c>
      <c r="C14" s="23" t="s">
        <v>223</v>
      </c>
      <c r="D14" s="23" t="s">
        <v>45</v>
      </c>
      <c r="E14" s="23" t="s">
        <v>63</v>
      </c>
      <c r="F14" s="23" t="s">
        <v>64</v>
      </c>
      <c r="G14" s="23" t="s">
        <v>190</v>
      </c>
      <c r="H14" s="23" t="s">
        <v>191</v>
      </c>
      <c r="I14" s="112">
        <v>40000</v>
      </c>
      <c r="J14" s="112">
        <v>40000</v>
      </c>
      <c r="K14" s="112">
        <v>40000</v>
      </c>
      <c r="L14" s="112"/>
      <c r="M14" s="112"/>
      <c r="N14" s="112"/>
      <c r="O14" s="112"/>
      <c r="P14" s="112"/>
      <c r="Q14" s="112"/>
      <c r="R14" s="112"/>
      <c r="S14" s="112"/>
      <c r="T14" s="112"/>
      <c r="U14" s="88"/>
      <c r="V14" s="112"/>
      <c r="W14" s="112"/>
    </row>
    <row r="15" ht="32.9" customHeight="1" spans="1:23">
      <c r="A15" s="23" t="s">
        <v>224</v>
      </c>
      <c r="B15" s="111" t="s">
        <v>225</v>
      </c>
      <c r="C15" s="23" t="s">
        <v>223</v>
      </c>
      <c r="D15" s="23" t="s">
        <v>45</v>
      </c>
      <c r="E15" s="23" t="s">
        <v>63</v>
      </c>
      <c r="F15" s="23" t="s">
        <v>64</v>
      </c>
      <c r="G15" s="23" t="s">
        <v>192</v>
      </c>
      <c r="H15" s="23" t="s">
        <v>193</v>
      </c>
      <c r="I15" s="112">
        <v>24000</v>
      </c>
      <c r="J15" s="112">
        <v>12000</v>
      </c>
      <c r="K15" s="112">
        <v>12000</v>
      </c>
      <c r="L15" s="112"/>
      <c r="M15" s="112"/>
      <c r="N15" s="112"/>
      <c r="O15" s="112"/>
      <c r="P15" s="112"/>
      <c r="Q15" s="112"/>
      <c r="R15" s="112">
        <v>12000</v>
      </c>
      <c r="S15" s="112"/>
      <c r="T15" s="112"/>
      <c r="U15" s="88">
        <v>12000</v>
      </c>
      <c r="V15" s="112"/>
      <c r="W15" s="112"/>
    </row>
    <row r="16" ht="32.9" customHeight="1" spans="1:23">
      <c r="A16" s="23" t="s">
        <v>224</v>
      </c>
      <c r="B16" s="111" t="s">
        <v>225</v>
      </c>
      <c r="C16" s="23" t="s">
        <v>223</v>
      </c>
      <c r="D16" s="23" t="s">
        <v>45</v>
      </c>
      <c r="E16" s="23" t="s">
        <v>63</v>
      </c>
      <c r="F16" s="23" t="s">
        <v>64</v>
      </c>
      <c r="G16" s="23" t="s">
        <v>194</v>
      </c>
      <c r="H16" s="23" t="s">
        <v>195</v>
      </c>
      <c r="I16" s="112">
        <v>150000</v>
      </c>
      <c r="J16" s="112">
        <v>150000</v>
      </c>
      <c r="K16" s="112">
        <v>150000</v>
      </c>
      <c r="L16" s="112"/>
      <c r="M16" s="112"/>
      <c r="N16" s="112"/>
      <c r="O16" s="112"/>
      <c r="P16" s="112"/>
      <c r="Q16" s="112"/>
      <c r="R16" s="112"/>
      <c r="S16" s="112"/>
      <c r="T16" s="112"/>
      <c r="U16" s="88"/>
      <c r="V16" s="112"/>
      <c r="W16" s="112"/>
    </row>
    <row r="17" ht="32.9" customHeight="1" spans="1:23">
      <c r="A17" s="23" t="s">
        <v>224</v>
      </c>
      <c r="B17" s="111" t="s">
        <v>225</v>
      </c>
      <c r="C17" s="23" t="s">
        <v>223</v>
      </c>
      <c r="D17" s="23" t="s">
        <v>45</v>
      </c>
      <c r="E17" s="23" t="s">
        <v>63</v>
      </c>
      <c r="F17" s="23" t="s">
        <v>64</v>
      </c>
      <c r="G17" s="23" t="s">
        <v>196</v>
      </c>
      <c r="H17" s="23" t="s">
        <v>197</v>
      </c>
      <c r="I17" s="112">
        <v>102512</v>
      </c>
      <c r="J17" s="112">
        <v>77200</v>
      </c>
      <c r="K17" s="112">
        <v>77200</v>
      </c>
      <c r="L17" s="112"/>
      <c r="M17" s="112"/>
      <c r="N17" s="112">
        <v>4312</v>
      </c>
      <c r="O17" s="112"/>
      <c r="P17" s="112"/>
      <c r="Q17" s="112"/>
      <c r="R17" s="112">
        <v>21000</v>
      </c>
      <c r="S17" s="112"/>
      <c r="T17" s="112"/>
      <c r="U17" s="88">
        <v>21000</v>
      </c>
      <c r="V17" s="112"/>
      <c r="W17" s="112"/>
    </row>
    <row r="18" ht="32.9" customHeight="1" spans="1:23">
      <c r="A18" s="23" t="s">
        <v>224</v>
      </c>
      <c r="B18" s="111" t="s">
        <v>225</v>
      </c>
      <c r="C18" s="23" t="s">
        <v>223</v>
      </c>
      <c r="D18" s="23" t="s">
        <v>45</v>
      </c>
      <c r="E18" s="23" t="s">
        <v>63</v>
      </c>
      <c r="F18" s="23" t="s">
        <v>64</v>
      </c>
      <c r="G18" s="23" t="s">
        <v>198</v>
      </c>
      <c r="H18" s="23" t="s">
        <v>199</v>
      </c>
      <c r="I18" s="112">
        <v>167652.83</v>
      </c>
      <c r="J18" s="112">
        <v>112000</v>
      </c>
      <c r="K18" s="112">
        <v>112000</v>
      </c>
      <c r="L18" s="112"/>
      <c r="M18" s="112"/>
      <c r="N18" s="112">
        <v>15652.83</v>
      </c>
      <c r="O18" s="112"/>
      <c r="P18" s="112"/>
      <c r="Q18" s="112"/>
      <c r="R18" s="112">
        <v>40000</v>
      </c>
      <c r="S18" s="112"/>
      <c r="T18" s="112"/>
      <c r="U18" s="88">
        <v>40000</v>
      </c>
      <c r="V18" s="112"/>
      <c r="W18" s="112"/>
    </row>
    <row r="19" ht="32.9" customHeight="1" spans="1:23">
      <c r="A19" s="23" t="s">
        <v>224</v>
      </c>
      <c r="B19" s="111" t="s">
        <v>225</v>
      </c>
      <c r="C19" s="23" t="s">
        <v>223</v>
      </c>
      <c r="D19" s="23" t="s">
        <v>45</v>
      </c>
      <c r="E19" s="23" t="s">
        <v>63</v>
      </c>
      <c r="F19" s="23" t="s">
        <v>64</v>
      </c>
      <c r="G19" s="23" t="s">
        <v>226</v>
      </c>
      <c r="H19" s="23" t="s">
        <v>227</v>
      </c>
      <c r="I19" s="112">
        <v>60000</v>
      </c>
      <c r="J19" s="112">
        <v>60000</v>
      </c>
      <c r="K19" s="112">
        <v>60000</v>
      </c>
      <c r="L19" s="112"/>
      <c r="M19" s="112"/>
      <c r="N19" s="112"/>
      <c r="O19" s="112"/>
      <c r="P19" s="112"/>
      <c r="Q19" s="112"/>
      <c r="R19" s="112"/>
      <c r="S19" s="112"/>
      <c r="T19" s="112"/>
      <c r="U19" s="88"/>
      <c r="V19" s="112"/>
      <c r="W19" s="112"/>
    </row>
    <row r="20" ht="32.9" customHeight="1" spans="1:23">
      <c r="A20" s="23" t="s">
        <v>224</v>
      </c>
      <c r="B20" s="111" t="s">
        <v>225</v>
      </c>
      <c r="C20" s="23" t="s">
        <v>223</v>
      </c>
      <c r="D20" s="23" t="s">
        <v>45</v>
      </c>
      <c r="E20" s="23" t="s">
        <v>63</v>
      </c>
      <c r="F20" s="23" t="s">
        <v>64</v>
      </c>
      <c r="G20" s="23" t="s">
        <v>202</v>
      </c>
      <c r="H20" s="23" t="s">
        <v>203</v>
      </c>
      <c r="I20" s="112">
        <v>320000</v>
      </c>
      <c r="J20" s="112">
        <v>120000</v>
      </c>
      <c r="K20" s="112">
        <v>120000</v>
      </c>
      <c r="L20" s="112"/>
      <c r="M20" s="112"/>
      <c r="N20" s="112"/>
      <c r="O20" s="112"/>
      <c r="P20" s="112"/>
      <c r="Q20" s="112"/>
      <c r="R20" s="112">
        <v>200000</v>
      </c>
      <c r="S20" s="112"/>
      <c r="T20" s="112"/>
      <c r="U20" s="88">
        <v>200000</v>
      </c>
      <c r="V20" s="112"/>
      <c r="W20" s="112"/>
    </row>
    <row r="21" ht="32.9" customHeight="1" spans="1:23">
      <c r="A21" s="23" t="s">
        <v>224</v>
      </c>
      <c r="B21" s="111" t="s">
        <v>225</v>
      </c>
      <c r="C21" s="23" t="s">
        <v>223</v>
      </c>
      <c r="D21" s="23" t="s">
        <v>45</v>
      </c>
      <c r="E21" s="23" t="s">
        <v>63</v>
      </c>
      <c r="F21" s="23" t="s">
        <v>64</v>
      </c>
      <c r="G21" s="23" t="s">
        <v>206</v>
      </c>
      <c r="H21" s="23" t="s">
        <v>207</v>
      </c>
      <c r="I21" s="112">
        <v>18700</v>
      </c>
      <c r="J21" s="112">
        <v>18700</v>
      </c>
      <c r="K21" s="112">
        <v>18700</v>
      </c>
      <c r="L21" s="112"/>
      <c r="M21" s="112"/>
      <c r="N21" s="112"/>
      <c r="O21" s="112"/>
      <c r="P21" s="112"/>
      <c r="Q21" s="112"/>
      <c r="R21" s="112"/>
      <c r="S21" s="112"/>
      <c r="T21" s="112"/>
      <c r="U21" s="88"/>
      <c r="V21" s="112"/>
      <c r="W21" s="112"/>
    </row>
    <row r="22" ht="32.9" customHeight="1" spans="1:23">
      <c r="A22" s="23" t="s">
        <v>224</v>
      </c>
      <c r="B22" s="111" t="s">
        <v>225</v>
      </c>
      <c r="C22" s="23" t="s">
        <v>223</v>
      </c>
      <c r="D22" s="23" t="s">
        <v>45</v>
      </c>
      <c r="E22" s="23" t="s">
        <v>63</v>
      </c>
      <c r="F22" s="23" t="s">
        <v>64</v>
      </c>
      <c r="G22" s="23" t="s">
        <v>210</v>
      </c>
      <c r="H22" s="23" t="s">
        <v>211</v>
      </c>
      <c r="I22" s="112">
        <v>34000</v>
      </c>
      <c r="J22" s="112">
        <v>30000</v>
      </c>
      <c r="K22" s="112">
        <v>30000</v>
      </c>
      <c r="L22" s="112"/>
      <c r="M22" s="112"/>
      <c r="N22" s="112"/>
      <c r="O22" s="112"/>
      <c r="P22" s="112"/>
      <c r="Q22" s="112"/>
      <c r="R22" s="112">
        <v>4000</v>
      </c>
      <c r="S22" s="112"/>
      <c r="T22" s="112"/>
      <c r="U22" s="88">
        <v>4000</v>
      </c>
      <c r="V22" s="112"/>
      <c r="W22" s="112"/>
    </row>
    <row r="23" ht="32.9" customHeight="1" spans="1:23">
      <c r="A23" s="23" t="s">
        <v>224</v>
      </c>
      <c r="B23" s="111" t="s">
        <v>225</v>
      </c>
      <c r="C23" s="23" t="s">
        <v>223</v>
      </c>
      <c r="D23" s="23" t="s">
        <v>45</v>
      </c>
      <c r="E23" s="23" t="s">
        <v>63</v>
      </c>
      <c r="F23" s="23" t="s">
        <v>64</v>
      </c>
      <c r="G23" s="23" t="s">
        <v>212</v>
      </c>
      <c r="H23" s="23" t="s">
        <v>213</v>
      </c>
      <c r="I23" s="112">
        <v>16000</v>
      </c>
      <c r="J23" s="112">
        <v>16000</v>
      </c>
      <c r="K23" s="112">
        <v>16000</v>
      </c>
      <c r="L23" s="112"/>
      <c r="M23" s="112"/>
      <c r="N23" s="112"/>
      <c r="O23" s="112"/>
      <c r="P23" s="112"/>
      <c r="Q23" s="112"/>
      <c r="R23" s="112"/>
      <c r="S23" s="112"/>
      <c r="T23" s="112"/>
      <c r="U23" s="88"/>
      <c r="V23" s="112"/>
      <c r="W23" s="112"/>
    </row>
    <row r="24" ht="32.9" customHeight="1" spans="1:23">
      <c r="A24" s="23" t="s">
        <v>224</v>
      </c>
      <c r="B24" s="111" t="s">
        <v>225</v>
      </c>
      <c r="C24" s="23" t="s">
        <v>223</v>
      </c>
      <c r="D24" s="23" t="s">
        <v>45</v>
      </c>
      <c r="E24" s="23" t="s">
        <v>63</v>
      </c>
      <c r="F24" s="23" t="s">
        <v>64</v>
      </c>
      <c r="G24" s="23" t="s">
        <v>228</v>
      </c>
      <c r="H24" s="23" t="s">
        <v>229</v>
      </c>
      <c r="I24" s="112">
        <v>105000</v>
      </c>
      <c r="J24" s="112">
        <v>105000</v>
      </c>
      <c r="K24" s="112">
        <v>105000</v>
      </c>
      <c r="L24" s="112"/>
      <c r="M24" s="112"/>
      <c r="N24" s="112"/>
      <c r="O24" s="112"/>
      <c r="P24" s="112"/>
      <c r="Q24" s="112"/>
      <c r="R24" s="112"/>
      <c r="S24" s="112"/>
      <c r="T24" s="112"/>
      <c r="U24" s="88"/>
      <c r="V24" s="112"/>
      <c r="W24" s="112"/>
    </row>
    <row r="25" ht="32.9" customHeight="1" spans="1:23">
      <c r="A25" s="23" t="s">
        <v>224</v>
      </c>
      <c r="B25" s="111" t="s">
        <v>225</v>
      </c>
      <c r="C25" s="23" t="s">
        <v>223</v>
      </c>
      <c r="D25" s="23" t="s">
        <v>45</v>
      </c>
      <c r="E25" s="23" t="s">
        <v>65</v>
      </c>
      <c r="F25" s="23" t="s">
        <v>66</v>
      </c>
      <c r="G25" s="23" t="s">
        <v>196</v>
      </c>
      <c r="H25" s="23" t="s">
        <v>197</v>
      </c>
      <c r="I25" s="112">
        <v>3000</v>
      </c>
      <c r="J25" s="112"/>
      <c r="K25" s="112"/>
      <c r="L25" s="112"/>
      <c r="M25" s="112"/>
      <c r="N25" s="112"/>
      <c r="O25" s="112"/>
      <c r="P25" s="112"/>
      <c r="Q25" s="112"/>
      <c r="R25" s="112">
        <v>3000</v>
      </c>
      <c r="S25" s="112"/>
      <c r="T25" s="112"/>
      <c r="U25" s="88">
        <v>3000</v>
      </c>
      <c r="V25" s="112"/>
      <c r="W25" s="112"/>
    </row>
    <row r="26" ht="32.9" customHeight="1" spans="1:23">
      <c r="A26" s="23"/>
      <c r="B26" s="23"/>
      <c r="C26" s="23" t="s">
        <v>230</v>
      </c>
      <c r="D26" s="23"/>
      <c r="E26" s="23"/>
      <c r="F26" s="23"/>
      <c r="G26" s="23"/>
      <c r="H26" s="23"/>
      <c r="I26" s="112">
        <v>2127800</v>
      </c>
      <c r="J26" s="112">
        <v>2127800</v>
      </c>
      <c r="K26" s="112">
        <v>2127800</v>
      </c>
      <c r="L26" s="112"/>
      <c r="M26" s="112"/>
      <c r="N26" s="112"/>
      <c r="O26" s="112"/>
      <c r="P26" s="112"/>
      <c r="Q26" s="112"/>
      <c r="R26" s="112"/>
      <c r="S26" s="112"/>
      <c r="T26" s="112"/>
      <c r="U26" s="88"/>
      <c r="V26" s="112"/>
      <c r="W26" s="112"/>
    </row>
    <row r="27" ht="32.9" customHeight="1" spans="1:23">
      <c r="A27" s="23" t="s">
        <v>231</v>
      </c>
      <c r="B27" s="111" t="s">
        <v>232</v>
      </c>
      <c r="C27" s="23" t="s">
        <v>230</v>
      </c>
      <c r="D27" s="23" t="s">
        <v>45</v>
      </c>
      <c r="E27" s="23" t="s">
        <v>63</v>
      </c>
      <c r="F27" s="23" t="s">
        <v>64</v>
      </c>
      <c r="G27" s="23" t="s">
        <v>198</v>
      </c>
      <c r="H27" s="23" t="s">
        <v>199</v>
      </c>
      <c r="I27" s="112">
        <v>90000</v>
      </c>
      <c r="J27" s="112">
        <v>90000</v>
      </c>
      <c r="K27" s="112">
        <v>90000</v>
      </c>
      <c r="L27" s="112"/>
      <c r="M27" s="112"/>
      <c r="N27" s="112"/>
      <c r="O27" s="112"/>
      <c r="P27" s="112"/>
      <c r="Q27" s="112"/>
      <c r="R27" s="112"/>
      <c r="S27" s="112"/>
      <c r="T27" s="112"/>
      <c r="U27" s="88"/>
      <c r="V27" s="112"/>
      <c r="W27" s="112"/>
    </row>
    <row r="28" ht="32.9" customHeight="1" spans="1:23">
      <c r="A28" s="23" t="s">
        <v>231</v>
      </c>
      <c r="B28" s="111" t="s">
        <v>232</v>
      </c>
      <c r="C28" s="23" t="s">
        <v>230</v>
      </c>
      <c r="D28" s="23" t="s">
        <v>45</v>
      </c>
      <c r="E28" s="23" t="s">
        <v>65</v>
      </c>
      <c r="F28" s="23" t="s">
        <v>66</v>
      </c>
      <c r="G28" s="23" t="s">
        <v>196</v>
      </c>
      <c r="H28" s="23" t="s">
        <v>197</v>
      </c>
      <c r="I28" s="112">
        <v>185000</v>
      </c>
      <c r="J28" s="112">
        <v>185000</v>
      </c>
      <c r="K28" s="112">
        <v>185000</v>
      </c>
      <c r="L28" s="112"/>
      <c r="M28" s="112"/>
      <c r="N28" s="112"/>
      <c r="O28" s="112"/>
      <c r="P28" s="112"/>
      <c r="Q28" s="112"/>
      <c r="R28" s="112"/>
      <c r="S28" s="112"/>
      <c r="T28" s="112"/>
      <c r="U28" s="88"/>
      <c r="V28" s="112"/>
      <c r="W28" s="112"/>
    </row>
    <row r="29" ht="32.9" customHeight="1" spans="1:23">
      <c r="A29" s="23" t="s">
        <v>231</v>
      </c>
      <c r="B29" s="111" t="s">
        <v>232</v>
      </c>
      <c r="C29" s="23" t="s">
        <v>230</v>
      </c>
      <c r="D29" s="23" t="s">
        <v>45</v>
      </c>
      <c r="E29" s="23" t="s">
        <v>65</v>
      </c>
      <c r="F29" s="23" t="s">
        <v>66</v>
      </c>
      <c r="G29" s="23" t="s">
        <v>198</v>
      </c>
      <c r="H29" s="23" t="s">
        <v>199</v>
      </c>
      <c r="I29" s="112">
        <v>252800</v>
      </c>
      <c r="J29" s="112">
        <v>252800</v>
      </c>
      <c r="K29" s="112">
        <v>252800</v>
      </c>
      <c r="L29" s="112"/>
      <c r="M29" s="112"/>
      <c r="N29" s="112"/>
      <c r="O29" s="112"/>
      <c r="P29" s="112"/>
      <c r="Q29" s="112"/>
      <c r="R29" s="112"/>
      <c r="S29" s="112"/>
      <c r="T29" s="112"/>
      <c r="U29" s="88"/>
      <c r="V29" s="112"/>
      <c r="W29" s="112"/>
    </row>
    <row r="30" ht="32.9" customHeight="1" spans="1:23">
      <c r="A30" s="23" t="s">
        <v>231</v>
      </c>
      <c r="B30" s="111" t="s">
        <v>232</v>
      </c>
      <c r="C30" s="23" t="s">
        <v>230</v>
      </c>
      <c r="D30" s="23" t="s">
        <v>45</v>
      </c>
      <c r="E30" s="23" t="s">
        <v>65</v>
      </c>
      <c r="F30" s="23" t="s">
        <v>66</v>
      </c>
      <c r="G30" s="23" t="s">
        <v>202</v>
      </c>
      <c r="H30" s="23" t="s">
        <v>203</v>
      </c>
      <c r="I30" s="112">
        <v>1060000</v>
      </c>
      <c r="J30" s="112">
        <v>1060000</v>
      </c>
      <c r="K30" s="112">
        <v>1060000</v>
      </c>
      <c r="L30" s="112"/>
      <c r="M30" s="112"/>
      <c r="N30" s="112"/>
      <c r="O30" s="112"/>
      <c r="P30" s="112"/>
      <c r="Q30" s="112"/>
      <c r="R30" s="112"/>
      <c r="S30" s="112"/>
      <c r="T30" s="112"/>
      <c r="U30" s="88"/>
      <c r="V30" s="112"/>
      <c r="W30" s="112"/>
    </row>
    <row r="31" ht="32.9" customHeight="1" spans="1:23">
      <c r="A31" s="23" t="s">
        <v>231</v>
      </c>
      <c r="B31" s="111" t="s">
        <v>232</v>
      </c>
      <c r="C31" s="23" t="s">
        <v>230</v>
      </c>
      <c r="D31" s="23" t="s">
        <v>45</v>
      </c>
      <c r="E31" s="23" t="s">
        <v>65</v>
      </c>
      <c r="F31" s="23" t="s">
        <v>66</v>
      </c>
      <c r="G31" s="23" t="s">
        <v>210</v>
      </c>
      <c r="H31" s="23" t="s">
        <v>211</v>
      </c>
      <c r="I31" s="112">
        <v>40000</v>
      </c>
      <c r="J31" s="112">
        <v>40000</v>
      </c>
      <c r="K31" s="112">
        <v>40000</v>
      </c>
      <c r="L31" s="112"/>
      <c r="M31" s="112"/>
      <c r="N31" s="112"/>
      <c r="O31" s="112"/>
      <c r="P31" s="112"/>
      <c r="Q31" s="112"/>
      <c r="R31" s="112"/>
      <c r="S31" s="112"/>
      <c r="T31" s="112"/>
      <c r="U31" s="88"/>
      <c r="V31" s="112"/>
      <c r="W31" s="112"/>
    </row>
    <row r="32" ht="32.9" customHeight="1" spans="1:23">
      <c r="A32" s="23" t="s">
        <v>231</v>
      </c>
      <c r="B32" s="111" t="s">
        <v>232</v>
      </c>
      <c r="C32" s="23" t="s">
        <v>230</v>
      </c>
      <c r="D32" s="23" t="s">
        <v>45</v>
      </c>
      <c r="E32" s="23" t="s">
        <v>65</v>
      </c>
      <c r="F32" s="23" t="s">
        <v>66</v>
      </c>
      <c r="G32" s="23" t="s">
        <v>228</v>
      </c>
      <c r="H32" s="23" t="s">
        <v>229</v>
      </c>
      <c r="I32" s="112">
        <v>500000</v>
      </c>
      <c r="J32" s="112">
        <v>500000</v>
      </c>
      <c r="K32" s="112">
        <v>500000</v>
      </c>
      <c r="L32" s="112"/>
      <c r="M32" s="112"/>
      <c r="N32" s="112"/>
      <c r="O32" s="112"/>
      <c r="P32" s="112"/>
      <c r="Q32" s="112"/>
      <c r="R32" s="112"/>
      <c r="S32" s="112"/>
      <c r="T32" s="112"/>
      <c r="U32" s="88"/>
      <c r="V32" s="112"/>
      <c r="W32" s="112"/>
    </row>
    <row r="33" ht="18.75" customHeight="1" spans="1:23">
      <c r="A33" s="31" t="s">
        <v>100</v>
      </c>
      <c r="B33" s="32"/>
      <c r="C33" s="32"/>
      <c r="D33" s="32"/>
      <c r="E33" s="32"/>
      <c r="F33" s="32"/>
      <c r="G33" s="32"/>
      <c r="H33" s="33"/>
      <c r="I33" s="112">
        <v>3239043.38</v>
      </c>
      <c r="J33" s="112">
        <v>2927800</v>
      </c>
      <c r="K33" s="112">
        <v>2927800</v>
      </c>
      <c r="L33" s="112"/>
      <c r="M33" s="112"/>
      <c r="N33" s="112">
        <v>31243.38</v>
      </c>
      <c r="O33" s="112"/>
      <c r="P33" s="112"/>
      <c r="Q33" s="112"/>
      <c r="R33" s="112">
        <v>280000</v>
      </c>
      <c r="S33" s="112"/>
      <c r="T33" s="112"/>
      <c r="U33" s="88">
        <v>280000</v>
      </c>
      <c r="V33" s="112"/>
      <c r="W33" s="112"/>
    </row>
  </sheetData>
  <mergeCells count="28">
    <mergeCell ref="A2:W2"/>
    <mergeCell ref="A3:I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0"/>
  <sheetViews>
    <sheetView showZeros="0" topLeftCell="A7" workbookViewId="0">
      <selection activeCell="A1" sqref="A1"/>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4" t="s">
        <v>233</v>
      </c>
    </row>
    <row r="2" ht="28.5" customHeight="1" spans="1:10">
      <c r="A2" s="45" t="s">
        <v>234</v>
      </c>
      <c r="B2" s="27"/>
      <c r="C2" s="27"/>
      <c r="D2" s="27"/>
      <c r="E2" s="27"/>
      <c r="F2" s="46"/>
      <c r="G2" s="27"/>
      <c r="H2" s="46"/>
      <c r="I2" s="46"/>
      <c r="J2" s="27"/>
    </row>
    <row r="3" ht="15" customHeight="1" spans="1:10">
      <c r="A3" s="4" t="str">
        <f>"单位名称："&amp;"云南省粮油科学研究院（云南省粮油产品质量监督检验测试中心）"</f>
        <v>单位名称：云南省粮油科学研究院（云南省粮油产品质量监督检验测试中心）</v>
      </c>
    </row>
    <row r="4" ht="14.25" customHeight="1" spans="1:10">
      <c r="A4" s="47" t="s">
        <v>235</v>
      </c>
      <c r="B4" s="47" t="s">
        <v>236</v>
      </c>
      <c r="C4" s="47" t="s">
        <v>237</v>
      </c>
      <c r="D4" s="47" t="s">
        <v>238</v>
      </c>
      <c r="E4" s="47" t="s">
        <v>239</v>
      </c>
      <c r="F4" s="48" t="s">
        <v>240</v>
      </c>
      <c r="G4" s="47" t="s">
        <v>241</v>
      </c>
      <c r="H4" s="48" t="s">
        <v>242</v>
      </c>
      <c r="I4" s="48" t="s">
        <v>243</v>
      </c>
      <c r="J4" s="47" t="s">
        <v>244</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6" t="s">
        <v>223</v>
      </c>
      <c r="B7" s="53" t="s">
        <v>245</v>
      </c>
      <c r="C7" s="53" t="s">
        <v>246</v>
      </c>
      <c r="D7" s="53" t="s">
        <v>247</v>
      </c>
      <c r="E7" s="49" t="s">
        <v>248</v>
      </c>
      <c r="F7" s="53" t="s">
        <v>249</v>
      </c>
      <c r="G7" s="49" t="s">
        <v>119</v>
      </c>
      <c r="H7" s="53" t="s">
        <v>250</v>
      </c>
      <c r="I7" s="53" t="s">
        <v>251</v>
      </c>
      <c r="J7" s="54" t="s">
        <v>252</v>
      </c>
    </row>
    <row r="8" ht="47.3" customHeight="1" spans="1:10">
      <c r="A8" s="106" t="s">
        <v>223</v>
      </c>
      <c r="B8" s="53" t="s">
        <v>245</v>
      </c>
      <c r="C8" s="53" t="s">
        <v>246</v>
      </c>
      <c r="D8" s="53" t="s">
        <v>247</v>
      </c>
      <c r="E8" s="49" t="s">
        <v>253</v>
      </c>
      <c r="F8" s="53" t="s">
        <v>249</v>
      </c>
      <c r="G8" s="49" t="s">
        <v>254</v>
      </c>
      <c r="H8" s="53" t="s">
        <v>255</v>
      </c>
      <c r="I8" s="53" t="s">
        <v>251</v>
      </c>
      <c r="J8" s="54" t="s">
        <v>256</v>
      </c>
    </row>
    <row r="9" ht="47.3" customHeight="1" spans="1:10">
      <c r="A9" s="106" t="s">
        <v>223</v>
      </c>
      <c r="B9" s="53" t="s">
        <v>245</v>
      </c>
      <c r="C9" s="53" t="s">
        <v>246</v>
      </c>
      <c r="D9" s="53" t="s">
        <v>247</v>
      </c>
      <c r="E9" s="49" t="s">
        <v>257</v>
      </c>
      <c r="F9" s="53" t="s">
        <v>249</v>
      </c>
      <c r="G9" s="49" t="s">
        <v>118</v>
      </c>
      <c r="H9" s="53" t="s">
        <v>255</v>
      </c>
      <c r="I9" s="53" t="s">
        <v>251</v>
      </c>
      <c r="J9" s="54" t="s">
        <v>258</v>
      </c>
    </row>
    <row r="10" ht="47.3" customHeight="1" spans="1:10">
      <c r="A10" s="106" t="s">
        <v>223</v>
      </c>
      <c r="B10" s="53" t="s">
        <v>245</v>
      </c>
      <c r="C10" s="53" t="s">
        <v>246</v>
      </c>
      <c r="D10" s="53" t="s">
        <v>247</v>
      </c>
      <c r="E10" s="49" t="s">
        <v>259</v>
      </c>
      <c r="F10" s="53" t="s">
        <v>249</v>
      </c>
      <c r="G10" s="49" t="s">
        <v>118</v>
      </c>
      <c r="H10" s="53" t="s">
        <v>260</v>
      </c>
      <c r="I10" s="53" t="s">
        <v>251</v>
      </c>
      <c r="J10" s="54" t="s">
        <v>261</v>
      </c>
    </row>
    <row r="11" ht="47.3" customHeight="1" spans="1:10">
      <c r="A11" s="106" t="s">
        <v>223</v>
      </c>
      <c r="B11" s="53" t="s">
        <v>245</v>
      </c>
      <c r="C11" s="53" t="s">
        <v>246</v>
      </c>
      <c r="D11" s="53" t="s">
        <v>262</v>
      </c>
      <c r="E11" s="49" t="s">
        <v>263</v>
      </c>
      <c r="F11" s="53" t="s">
        <v>249</v>
      </c>
      <c r="G11" s="49" t="s">
        <v>264</v>
      </c>
      <c r="H11" s="53" t="s">
        <v>265</v>
      </c>
      <c r="I11" s="53" t="s">
        <v>251</v>
      </c>
      <c r="J11" s="54" t="s">
        <v>266</v>
      </c>
    </row>
    <row r="12" ht="47.3" customHeight="1" spans="1:10">
      <c r="A12" s="106" t="s">
        <v>223</v>
      </c>
      <c r="B12" s="53" t="s">
        <v>245</v>
      </c>
      <c r="C12" s="53" t="s">
        <v>246</v>
      </c>
      <c r="D12" s="53" t="s">
        <v>267</v>
      </c>
      <c r="E12" s="49" t="s">
        <v>268</v>
      </c>
      <c r="F12" s="53" t="s">
        <v>249</v>
      </c>
      <c r="G12" s="49" t="s">
        <v>269</v>
      </c>
      <c r="H12" s="53" t="s">
        <v>265</v>
      </c>
      <c r="I12" s="53" t="s">
        <v>251</v>
      </c>
      <c r="J12" s="54" t="s">
        <v>270</v>
      </c>
    </row>
    <row r="13" ht="47.3" customHeight="1" spans="1:10">
      <c r="A13" s="106" t="s">
        <v>223</v>
      </c>
      <c r="B13" s="53" t="s">
        <v>245</v>
      </c>
      <c r="C13" s="53" t="s">
        <v>271</v>
      </c>
      <c r="D13" s="53" t="s">
        <v>272</v>
      </c>
      <c r="E13" s="49" t="s">
        <v>273</v>
      </c>
      <c r="F13" s="53" t="s">
        <v>249</v>
      </c>
      <c r="G13" s="49" t="s">
        <v>274</v>
      </c>
      <c r="H13" s="53" t="s">
        <v>265</v>
      </c>
      <c r="I13" s="53" t="s">
        <v>251</v>
      </c>
      <c r="J13" s="54" t="s">
        <v>275</v>
      </c>
    </row>
    <row r="14" ht="47.3" customHeight="1" spans="1:10">
      <c r="A14" s="106" t="s">
        <v>223</v>
      </c>
      <c r="B14" s="53" t="s">
        <v>245</v>
      </c>
      <c r="C14" s="53" t="s">
        <v>271</v>
      </c>
      <c r="D14" s="53" t="s">
        <v>272</v>
      </c>
      <c r="E14" s="49" t="s">
        <v>276</v>
      </c>
      <c r="F14" s="53" t="s">
        <v>249</v>
      </c>
      <c r="G14" s="49" t="s">
        <v>277</v>
      </c>
      <c r="H14" s="53" t="s">
        <v>265</v>
      </c>
      <c r="I14" s="53" t="s">
        <v>251</v>
      </c>
      <c r="J14" s="54" t="s">
        <v>278</v>
      </c>
    </row>
    <row r="15" ht="47.3" customHeight="1" spans="1:10">
      <c r="A15" s="106" t="s">
        <v>223</v>
      </c>
      <c r="B15" s="53" t="s">
        <v>245</v>
      </c>
      <c r="C15" s="53" t="s">
        <v>279</v>
      </c>
      <c r="D15" s="53" t="s">
        <v>280</v>
      </c>
      <c r="E15" s="49" t="s">
        <v>281</v>
      </c>
      <c r="F15" s="53" t="s">
        <v>249</v>
      </c>
      <c r="G15" s="49" t="s">
        <v>264</v>
      </c>
      <c r="H15" s="53" t="s">
        <v>265</v>
      </c>
      <c r="I15" s="53" t="s">
        <v>251</v>
      </c>
      <c r="J15" s="54" t="s">
        <v>282</v>
      </c>
    </row>
    <row r="16" ht="47.3" customHeight="1" spans="1:10">
      <c r="A16" s="106" t="s">
        <v>223</v>
      </c>
      <c r="B16" s="53" t="s">
        <v>245</v>
      </c>
      <c r="C16" s="53" t="s">
        <v>283</v>
      </c>
      <c r="D16" s="53" t="s">
        <v>284</v>
      </c>
      <c r="E16" s="49" t="s">
        <v>285</v>
      </c>
      <c r="F16" s="53" t="s">
        <v>286</v>
      </c>
      <c r="G16" s="49" t="s">
        <v>287</v>
      </c>
      <c r="H16" s="53" t="s">
        <v>265</v>
      </c>
      <c r="I16" s="53" t="s">
        <v>251</v>
      </c>
      <c r="J16" s="54" t="s">
        <v>288</v>
      </c>
    </row>
    <row r="17" ht="47.3" customHeight="1" spans="1:10">
      <c r="A17" s="106" t="s">
        <v>230</v>
      </c>
      <c r="B17" s="53" t="s">
        <v>289</v>
      </c>
      <c r="C17" s="53" t="s">
        <v>246</v>
      </c>
      <c r="D17" s="53" t="s">
        <v>247</v>
      </c>
      <c r="E17" s="49" t="s">
        <v>290</v>
      </c>
      <c r="F17" s="53" t="s">
        <v>249</v>
      </c>
      <c r="G17" s="49" t="s">
        <v>291</v>
      </c>
      <c r="H17" s="53" t="s">
        <v>292</v>
      </c>
      <c r="I17" s="53" t="s">
        <v>251</v>
      </c>
      <c r="J17" s="54" t="s">
        <v>293</v>
      </c>
    </row>
    <row r="18" ht="47.3" customHeight="1" spans="1:10">
      <c r="A18" s="106" t="s">
        <v>230</v>
      </c>
      <c r="B18" s="53" t="s">
        <v>289</v>
      </c>
      <c r="C18" s="53" t="s">
        <v>246</v>
      </c>
      <c r="D18" s="53" t="s">
        <v>247</v>
      </c>
      <c r="E18" s="49" t="s">
        <v>294</v>
      </c>
      <c r="F18" s="53" t="s">
        <v>249</v>
      </c>
      <c r="G18" s="49" t="s">
        <v>295</v>
      </c>
      <c r="H18" s="53" t="s">
        <v>292</v>
      </c>
      <c r="I18" s="53" t="s">
        <v>251</v>
      </c>
      <c r="J18" s="54" t="s">
        <v>296</v>
      </c>
    </row>
    <row r="19" ht="47.3" customHeight="1" spans="1:10">
      <c r="A19" s="106" t="s">
        <v>230</v>
      </c>
      <c r="B19" s="53" t="s">
        <v>289</v>
      </c>
      <c r="C19" s="53" t="s">
        <v>246</v>
      </c>
      <c r="D19" s="53" t="s">
        <v>247</v>
      </c>
      <c r="E19" s="49" t="s">
        <v>297</v>
      </c>
      <c r="F19" s="53" t="s">
        <v>249</v>
      </c>
      <c r="G19" s="49" t="s">
        <v>298</v>
      </c>
      <c r="H19" s="53" t="s">
        <v>292</v>
      </c>
      <c r="I19" s="53" t="s">
        <v>251</v>
      </c>
      <c r="J19" s="54" t="s">
        <v>299</v>
      </c>
    </row>
    <row r="20" ht="47.3" customHeight="1" spans="1:10">
      <c r="A20" s="106" t="s">
        <v>230</v>
      </c>
      <c r="B20" s="53" t="s">
        <v>289</v>
      </c>
      <c r="C20" s="53" t="s">
        <v>246</v>
      </c>
      <c r="D20" s="53" t="s">
        <v>247</v>
      </c>
      <c r="E20" s="49" t="s">
        <v>300</v>
      </c>
      <c r="F20" s="53" t="s">
        <v>249</v>
      </c>
      <c r="G20" s="49" t="s">
        <v>301</v>
      </c>
      <c r="H20" s="53" t="s">
        <v>292</v>
      </c>
      <c r="I20" s="53" t="s">
        <v>251</v>
      </c>
      <c r="J20" s="54" t="s">
        <v>302</v>
      </c>
    </row>
    <row r="21" ht="47.3" customHeight="1" spans="1:10">
      <c r="A21" s="106" t="s">
        <v>230</v>
      </c>
      <c r="B21" s="53" t="s">
        <v>289</v>
      </c>
      <c r="C21" s="53" t="s">
        <v>246</v>
      </c>
      <c r="D21" s="53" t="s">
        <v>247</v>
      </c>
      <c r="E21" s="49" t="s">
        <v>303</v>
      </c>
      <c r="F21" s="53" t="s">
        <v>249</v>
      </c>
      <c r="G21" s="49" t="s">
        <v>304</v>
      </c>
      <c r="H21" s="53" t="s">
        <v>292</v>
      </c>
      <c r="I21" s="53" t="s">
        <v>251</v>
      </c>
      <c r="J21" s="54" t="s">
        <v>305</v>
      </c>
    </row>
    <row r="22" ht="47.3" customHeight="1" spans="1:10">
      <c r="A22" s="106" t="s">
        <v>230</v>
      </c>
      <c r="B22" s="53" t="s">
        <v>289</v>
      </c>
      <c r="C22" s="53" t="s">
        <v>246</v>
      </c>
      <c r="D22" s="53" t="s">
        <v>247</v>
      </c>
      <c r="E22" s="49" t="s">
        <v>306</v>
      </c>
      <c r="F22" s="53" t="s">
        <v>249</v>
      </c>
      <c r="G22" s="49" t="s">
        <v>120</v>
      </c>
      <c r="H22" s="53" t="s">
        <v>307</v>
      </c>
      <c r="I22" s="53" t="s">
        <v>251</v>
      </c>
      <c r="J22" s="54" t="s">
        <v>308</v>
      </c>
    </row>
    <row r="23" ht="47.3" customHeight="1" spans="1:10">
      <c r="A23" s="106" t="s">
        <v>230</v>
      </c>
      <c r="B23" s="53" t="s">
        <v>289</v>
      </c>
      <c r="C23" s="53" t="s">
        <v>246</v>
      </c>
      <c r="D23" s="53" t="s">
        <v>262</v>
      </c>
      <c r="E23" s="49" t="s">
        <v>263</v>
      </c>
      <c r="F23" s="53" t="s">
        <v>249</v>
      </c>
      <c r="G23" s="49" t="s">
        <v>264</v>
      </c>
      <c r="H23" s="53" t="s">
        <v>265</v>
      </c>
      <c r="I23" s="53" t="s">
        <v>251</v>
      </c>
      <c r="J23" s="54" t="s">
        <v>266</v>
      </c>
    </row>
    <row r="24" ht="47.3" customHeight="1" spans="1:10">
      <c r="A24" s="106" t="s">
        <v>230</v>
      </c>
      <c r="B24" s="53" t="s">
        <v>289</v>
      </c>
      <c r="C24" s="53" t="s">
        <v>246</v>
      </c>
      <c r="D24" s="53" t="s">
        <v>262</v>
      </c>
      <c r="E24" s="49" t="s">
        <v>309</v>
      </c>
      <c r="F24" s="53" t="s">
        <v>249</v>
      </c>
      <c r="G24" s="49" t="s">
        <v>264</v>
      </c>
      <c r="H24" s="53" t="s">
        <v>265</v>
      </c>
      <c r="I24" s="53" t="s">
        <v>251</v>
      </c>
      <c r="J24" s="54" t="s">
        <v>310</v>
      </c>
    </row>
    <row r="25" ht="47.3" customHeight="1" spans="1:10">
      <c r="A25" s="106" t="s">
        <v>230</v>
      </c>
      <c r="B25" s="53" t="s">
        <v>289</v>
      </c>
      <c r="C25" s="53" t="s">
        <v>246</v>
      </c>
      <c r="D25" s="53" t="s">
        <v>267</v>
      </c>
      <c r="E25" s="49" t="s">
        <v>311</v>
      </c>
      <c r="F25" s="53" t="s">
        <v>286</v>
      </c>
      <c r="G25" s="49" t="s">
        <v>312</v>
      </c>
      <c r="H25" s="53"/>
      <c r="I25" s="53" t="s">
        <v>313</v>
      </c>
      <c r="J25" s="54" t="s">
        <v>314</v>
      </c>
    </row>
    <row r="26" ht="47.3" customHeight="1" spans="1:10">
      <c r="A26" s="106" t="s">
        <v>230</v>
      </c>
      <c r="B26" s="53" t="s">
        <v>289</v>
      </c>
      <c r="C26" s="53" t="s">
        <v>271</v>
      </c>
      <c r="D26" s="53" t="s">
        <v>272</v>
      </c>
      <c r="E26" s="49" t="s">
        <v>273</v>
      </c>
      <c r="F26" s="53" t="s">
        <v>249</v>
      </c>
      <c r="G26" s="49" t="s">
        <v>315</v>
      </c>
      <c r="H26" s="53" t="s">
        <v>265</v>
      </c>
      <c r="I26" s="53" t="s">
        <v>251</v>
      </c>
      <c r="J26" s="54" t="s">
        <v>275</v>
      </c>
    </row>
    <row r="27" ht="47.3" customHeight="1" spans="1:10">
      <c r="A27" s="106" t="s">
        <v>230</v>
      </c>
      <c r="B27" s="53" t="s">
        <v>289</v>
      </c>
      <c r="C27" s="53" t="s">
        <v>271</v>
      </c>
      <c r="D27" s="53" t="s">
        <v>272</v>
      </c>
      <c r="E27" s="49" t="s">
        <v>316</v>
      </c>
      <c r="F27" s="53" t="s">
        <v>317</v>
      </c>
      <c r="G27" s="49" t="s">
        <v>318</v>
      </c>
      <c r="H27" s="53"/>
      <c r="I27" s="53" t="s">
        <v>313</v>
      </c>
      <c r="J27" s="54" t="s">
        <v>319</v>
      </c>
    </row>
    <row r="28" ht="47.3" customHeight="1" spans="1:10">
      <c r="A28" s="106" t="s">
        <v>230</v>
      </c>
      <c r="B28" s="53" t="s">
        <v>289</v>
      </c>
      <c r="C28" s="53" t="s">
        <v>279</v>
      </c>
      <c r="D28" s="53" t="s">
        <v>280</v>
      </c>
      <c r="E28" s="49" t="s">
        <v>320</v>
      </c>
      <c r="F28" s="53" t="s">
        <v>249</v>
      </c>
      <c r="G28" s="49" t="s">
        <v>264</v>
      </c>
      <c r="H28" s="53" t="s">
        <v>265</v>
      </c>
      <c r="I28" s="53" t="s">
        <v>251</v>
      </c>
      <c r="J28" s="54" t="s">
        <v>321</v>
      </c>
    </row>
    <row r="29" ht="47.3" customHeight="1" spans="1:10">
      <c r="A29" s="106" t="s">
        <v>230</v>
      </c>
      <c r="B29" s="53" t="s">
        <v>289</v>
      </c>
      <c r="C29" s="53" t="s">
        <v>283</v>
      </c>
      <c r="D29" s="53" t="s">
        <v>284</v>
      </c>
      <c r="E29" s="49" t="s">
        <v>285</v>
      </c>
      <c r="F29" s="53" t="s">
        <v>286</v>
      </c>
      <c r="G29" s="49" t="s">
        <v>121</v>
      </c>
      <c r="H29" s="53" t="s">
        <v>265</v>
      </c>
      <c r="I29" s="53" t="s">
        <v>251</v>
      </c>
      <c r="J29" s="54" t="s">
        <v>322</v>
      </c>
    </row>
    <row r="30" ht="47.3" customHeight="1" spans="1:10">
      <c r="A30" s="106" t="s">
        <v>230</v>
      </c>
      <c r="B30" s="53" t="s">
        <v>289</v>
      </c>
      <c r="C30" s="53" t="s">
        <v>283</v>
      </c>
      <c r="D30" s="53" t="s">
        <v>284</v>
      </c>
      <c r="E30" s="49" t="s">
        <v>323</v>
      </c>
      <c r="F30" s="53" t="s">
        <v>286</v>
      </c>
      <c r="G30" s="49" t="s">
        <v>324</v>
      </c>
      <c r="H30" s="53" t="s">
        <v>265</v>
      </c>
      <c r="I30" s="53" t="s">
        <v>251</v>
      </c>
      <c r="J30" s="54" t="s">
        <v>275</v>
      </c>
    </row>
  </sheetData>
  <mergeCells count="6">
    <mergeCell ref="A2:J2"/>
    <mergeCell ref="A3:H3"/>
    <mergeCell ref="A7:A16"/>
    <mergeCell ref="A17:A30"/>
    <mergeCell ref="B7:B16"/>
    <mergeCell ref="B17:B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zlm</cp:lastModifiedBy>
  <dcterms:created xsi:type="dcterms:W3CDTF">2026-02-10T09:58:00Z</dcterms:created>
  <dcterms:modified xsi:type="dcterms:W3CDTF">2026-02-11T05:47:38Z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8964F75431774D18AD1F6CAAB478139F_13</vt:lpwstr>
  </property>
  <property fmtid="{D5CDD505-2E9C-101B-9397-08002B2CF9AE}" pid="3" name="KSOProductBuildVer">
    <vt:lpwstr>2052-12.1.0.24657</vt:lpwstr>
  </property>
  <property fmtid="{D5CDD505-2E9C-101B-9397-08002B2CF9AE}" pid="4" name="CalculationRule">
    <vt:i4>0</vt:i4>
  </property>
</Properties>
</file>